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firstSheet="1" activeTab="1"/>
  </bookViews>
  <sheets>
    <sheet name="2.aperturaMusei-GEP" sheetId="1" r:id="rId1"/>
    <sheet name="POLI MUSEALI ED ALTRI ISTITUTI" sheetId="2" r:id="rId2"/>
  </sheets>
  <definedNames>
    <definedName name="_xlnm._FilterDatabase" localSheetId="0" hidden="1">'2.aperturaMusei-GEP'!$A$4:$N$84</definedName>
    <definedName name="_xlnm.Print_Area" localSheetId="0">'2.aperturaMusei-GEP'!$A$2:$P$88</definedName>
  </definedNames>
  <calcPr fullCalcOnLoad="1"/>
</workbook>
</file>

<file path=xl/sharedStrings.xml><?xml version="1.0" encoding="utf-8"?>
<sst xmlns="http://schemas.openxmlformats.org/spreadsheetml/2006/main" count="413" uniqueCount="313">
  <si>
    <t>Gallerie dell'Accademia, Ca' D'Oro, Museo di Palazzo Grimani</t>
  </si>
  <si>
    <t>sì - In attesa di consocere ile unità Galleria Borghese, Castel Sant'Angelo, Galleria Spada, Museo Nazionale degli Strumenti Musicali</t>
  </si>
  <si>
    <t>Soprintendenza BAP  di Milano</t>
  </si>
  <si>
    <t>Cenacolo vinciano e Palazzo Besta in Teglio (SO)</t>
  </si>
  <si>
    <t>MAN Aquileia, MAN Cividale</t>
  </si>
  <si>
    <t>X</t>
  </si>
  <si>
    <t>NUMERO</t>
  </si>
  <si>
    <t>Sito</t>
  </si>
  <si>
    <t>N. partecipanti Area III</t>
  </si>
  <si>
    <t>Costo unitario lordo dipendente Area III comprensivo degli oneri dell'Amm.ne</t>
  </si>
  <si>
    <t>Totale Costo complessivo lordo dipendenti Area III comprensivo degli oneri dell'Amm.ne</t>
  </si>
  <si>
    <t>N. partecipanti Area I e II</t>
  </si>
  <si>
    <t>Costo unitario lordo dipendente Area I e II comprensivo degli oneri dell'Amm.ne</t>
  </si>
  <si>
    <t>Totale Costo complessivo lordo dipendenti Area I e II comprensivo degli oneri dell'Amm.ne</t>
  </si>
  <si>
    <t>Area I II e III  Costo totale unitario complessivo per singola giornata di apertura</t>
  </si>
  <si>
    <t>N. aperture</t>
  </si>
  <si>
    <t>REGIONE</t>
  </si>
  <si>
    <t>CAMPANIA</t>
  </si>
  <si>
    <t>TOSCANA</t>
  </si>
  <si>
    <t>LAZIO</t>
  </si>
  <si>
    <t>VENETO</t>
  </si>
  <si>
    <t>LOMBARDIA</t>
  </si>
  <si>
    <t>PIEMONTE</t>
  </si>
  <si>
    <t>Totale singola apertura</t>
  </si>
  <si>
    <t>Totale complessivo</t>
  </si>
  <si>
    <t>PUGLIA</t>
  </si>
  <si>
    <t>CALABRIA</t>
  </si>
  <si>
    <t>REGGIO CALABRIA</t>
  </si>
  <si>
    <t>MARCHE</t>
  </si>
  <si>
    <t>Soprintendenza BSAE dell'Umbria PERUGIA</t>
  </si>
  <si>
    <t>Soprintendenza BAPSAE per le prov. di CAGLIARI e ORISTANO</t>
  </si>
  <si>
    <t>Soprintendenza BSAE per le prov. di SIENA e GROSSETO</t>
  </si>
  <si>
    <t>Soprintendenza BAPSAE AREZZO</t>
  </si>
  <si>
    <t>Soprintendenza BSAE della Calabria COSENZA</t>
  </si>
  <si>
    <t>Istituto centrale per la demoetnoantropologia ROMA</t>
  </si>
  <si>
    <t>Soprintendenza BAP per le prov. di BS, CR e MN BRESCIA</t>
  </si>
  <si>
    <t>Soprintendenza BAP delle Marche ANCONA</t>
  </si>
  <si>
    <t>Soprintendenza BAPSAE per le prov. di PISA e LIVORNO</t>
  </si>
  <si>
    <t>Soprintendenza BAP PARMA e PIACENZA</t>
  </si>
  <si>
    <t>Soprintendenza BAP per il Comune di ROMA</t>
  </si>
  <si>
    <t>Soprintendenza BAP per le prov. di RM, FR, LT, RI, VT   ROMA</t>
  </si>
  <si>
    <t>Soprintendenza BSAE della Basilicata MATERA</t>
  </si>
  <si>
    <t>Soprintendenza BSAE del Piemonte TORINO</t>
  </si>
  <si>
    <t>Soprintendenza BSAE dell'Abruzzo L'AQUILA</t>
  </si>
  <si>
    <t>Soprintendenza BSAE della Liguria GENOVA</t>
  </si>
  <si>
    <t>Soprintendenza BAP  TO, CN, AT, VC, BI     TORINO</t>
  </si>
  <si>
    <t>Soprintendenza BSAE delle Marche URBINO</t>
  </si>
  <si>
    <t>Soprintendenza BAPSAE per le prov. FI (esclusa Firenze) PT e PO   FIRENZE</t>
  </si>
  <si>
    <t>Soprintendenza BSAE prov. di VR, RO, VI   VERONA</t>
  </si>
  <si>
    <t>Soprintendenza BSAE della Puglia BARI</t>
  </si>
  <si>
    <t>Soprintendenza BAP per le prov. di SIENA e GROSSETO</t>
  </si>
  <si>
    <t>Soprintendenza BAP per le prov. di RC e VV   REGGIO CALABRIA</t>
  </si>
  <si>
    <t>Soprintendenza BAP per le prov. di VE, BL, PD e TV   VENEZIA</t>
  </si>
  <si>
    <t>Istituto nazionale per la grafica  ROMA</t>
  </si>
  <si>
    <t>Soprintendenza BSAE del Molise  CAMPOBASSO</t>
  </si>
  <si>
    <t>Soprintendenza BSAE per le prov. di BO, FE, FC, RA e RN  BOLOGNA</t>
  </si>
  <si>
    <t>Soprintendenza BSAE per le prov. di SALERNO e AVELLINO</t>
  </si>
  <si>
    <t>Soprintendenza BAP prov. NO, AL, Verb. Cusio Ossola - NOVARA</t>
  </si>
  <si>
    <t>Soprintendenza BSAE per le prov. di PARMA e PIACENZA</t>
  </si>
  <si>
    <t>Soprintendenza BAPSAE per le prov. LUCCA e MASSA CARRARA</t>
  </si>
  <si>
    <t xml:space="preserve">Soprintendenza BAP per le prov. di  RA, FE, FC e RN    RAVENNA </t>
  </si>
  <si>
    <t xml:space="preserve">Soprintendenza BAP per le prov. di SALERNO e AVELLINO </t>
  </si>
  <si>
    <t>Soprintendenza BSAE per le prov. di MN, BS e CR   MANTOVA</t>
  </si>
  <si>
    <t>Soprintendenza BAPSAE per le prov. di CASERTA e BENEVENTO</t>
  </si>
  <si>
    <t>Soprintendenza BSAE per il Friuli Venezia Giulia TRIESTE</t>
  </si>
  <si>
    <t>Soprintendenza BAPSAE per le prov. di SASSARI e NUORO</t>
  </si>
  <si>
    <t>Soprintendenza BAP del Molise  CAMPOBASSO</t>
  </si>
  <si>
    <t>Soprintendenza BAP dell'Umbria PERUGIA</t>
  </si>
  <si>
    <t>Soprintendenza BAP per le prov. di BA, Barletta-Andria, Trani e FG    BARI</t>
  </si>
  <si>
    <t xml:space="preserve">Soprintendenza BAP per le prov. di LE, BR e TA    LECCE </t>
  </si>
  <si>
    <t>Soprintendenza BSAE per le prov. di MODENA e REGGIO EMILIA</t>
  </si>
  <si>
    <t>Soprintendenza BAPSAE Napoli e provincia  NAPOLI</t>
  </si>
  <si>
    <t>UMBRIA</t>
  </si>
  <si>
    <t>SARDEGNA</t>
  </si>
  <si>
    <t>LIGURIA</t>
  </si>
  <si>
    <t>EMILIA - ROMAGNA</t>
  </si>
  <si>
    <t>Soprintendenza alla Galleria nazionale d'arte moderna e contemporanea ROMA</t>
  </si>
  <si>
    <t>BASILICATA</t>
  </si>
  <si>
    <t>ABRUZZO</t>
  </si>
  <si>
    <t>MOLISE</t>
  </si>
  <si>
    <t>FRIULI VENEZIA GIULIA</t>
  </si>
  <si>
    <t>N.B : COSTO UNITARIO DEL PERSONALE AL NETTO DEGLI ONERI DELL'AMM.NE: Area 3 € 100</t>
  </si>
  <si>
    <t>N.B : COSTO UNITARIO DEL PERSONALE AL NETTO DEGLI ONERI DELL'AMM.NE: Area 1 e 2  € 80</t>
  </si>
  <si>
    <t>Museo nazionale d'arte orientale ROMA</t>
  </si>
  <si>
    <t>Soprintendenza per i beni archeologici della Toscana FIRENZE</t>
  </si>
  <si>
    <t>Soprintendenza per i beni archeologici della Calabria R.CALABRIA</t>
  </si>
  <si>
    <t>Soprintendenza per i beni archeologici delle Marche ANCONA</t>
  </si>
  <si>
    <t>Soprintendenza per i beni archeologici della Puglia TARANTO</t>
  </si>
  <si>
    <t>Soprintendenza per i beni archeologici del Lazio ROMA</t>
  </si>
  <si>
    <t>Soprintendenza per i beni archeologici del Friuli Venezia Giulia TRIESTE</t>
  </si>
  <si>
    <t>Soprintendenza per i beni archeologici dell'Umbria PERUGIA</t>
  </si>
  <si>
    <t>Soprintendenza al Museo nazionale preist. ed etnogr. L. Pigorini ROMA</t>
  </si>
  <si>
    <t>Soprintendenza per i beni archeologici per le prov. CAGLIARI e ORISTANO</t>
  </si>
  <si>
    <t>Soprintendenza per i beni archeologici del Veneto PADOVA</t>
  </si>
  <si>
    <t>Soprintendenza per i beni archeologici del Molise CAMPOBASSO</t>
  </si>
  <si>
    <t>Soprintendenza per i beni archeologici per le prov. SASSARI e NUORO</t>
  </si>
  <si>
    <t>Soprintendenza per i beni archeologici della Basilicata POTENZA</t>
  </si>
  <si>
    <t>Soprintendenza per i beni archeologici dell'Etruria meridionale ROMA</t>
  </si>
  <si>
    <t>Soprintendenza per i beni archeologici dell'Emilia Romagna BOLOGNA</t>
  </si>
  <si>
    <t>Soprintendenza per i beni archeologici dell'Abruzzo CHIETI</t>
  </si>
  <si>
    <t>Soprintendenza per i beni archeologici per le prov. SA, AV, BN e CE SALERNO</t>
  </si>
  <si>
    <t>Soprintendenza per i beni archeologici della Liguria GENOVA</t>
  </si>
  <si>
    <t>Soprintendenza per i beni archeologici della Lombardia   MILANO</t>
  </si>
  <si>
    <t>APERTURA DI TUTTI I MUSEI DALLE 20 ALLE 24 PER UNA NOTTE COINCIDENTE CON LE GIORNATE EUROPEE DEL PATRIMONIO 2014</t>
  </si>
  <si>
    <t>Costo complessivo per turno  di 4 ore</t>
  </si>
  <si>
    <t>NOTE</t>
  </si>
  <si>
    <t xml:space="preserve">2 visite guidate alla mostra di P.Nini Santoro e un concerto jazz </t>
  </si>
  <si>
    <t>Palazzo Poli ore 20,00-24,00</t>
  </si>
  <si>
    <t>Museo Archeologico Ferrara
Museo N.le Etrusco di Marzabotto
Museo Archeologico Parma
Museoa Arch. N.le di Sarsina</t>
  </si>
  <si>
    <t>Museo Archeo 20-24
Museo Nola 20-24</t>
  </si>
  <si>
    <t>Museo Naz.le Archeo e Museo Nola</t>
  </si>
  <si>
    <t>Soprintendenza per i beni archeologici di NAPOLI</t>
  </si>
  <si>
    <t>Villa d'Este, Pal.Farnese,Pal.Altieri, Villa Lante, Villa Odescalchi</t>
  </si>
  <si>
    <t>ORARIO</t>
  </si>
  <si>
    <t xml:space="preserve">Museo Arch. di Fi, di Arezzo, di Chiusi, Area arch. di Montefortini e di Roselle  </t>
  </si>
  <si>
    <t>ore 20-24</t>
  </si>
  <si>
    <t>Museo di Palazzo Ducale</t>
  </si>
  <si>
    <t>Villa Pisani a Stra</t>
  </si>
  <si>
    <t>Museo Diocesano SA, Dogana dei Grani di Atripalda (AV)</t>
  </si>
  <si>
    <t>Non partecipano</t>
  </si>
  <si>
    <t>Opificio delle Pietre Dure</t>
  </si>
  <si>
    <t>Direzione Regionale per i Beni Culturali e paesaggistici del Molise</t>
  </si>
  <si>
    <t>Apertura Palazzo Iapoce</t>
  </si>
  <si>
    <t>Forte Gavi</t>
  </si>
  <si>
    <t>Galleria Nazionale, Teatro Farnese, Camera di S.Paolo, Antica Spezieria di S. Giovanni</t>
  </si>
  <si>
    <t>Certosa di S.Lorenzo, Carcere Borbonico di AV, museo virtuale della Scuola medica salernitana, complesso mon. Di S.Pietro a Corte in SA</t>
  </si>
  <si>
    <t>Museo Naz.le Casa Giusti, Pistoia Complesso Monumentale, Firenze Complesso Monumetale "Le Pagliere"</t>
  </si>
  <si>
    <t>Soprintendenza speciale per i beni archeologici di Pompei, Ercolano e Stabia</t>
  </si>
  <si>
    <t>Museo d'Arte Medievale e Moderna della Basilicata</t>
  </si>
  <si>
    <t>Cassino, Formia, Minturno, Nemi, Palestrina, Sperlonga, Villa Adriana, Villa di Orazio Licenza</t>
  </si>
  <si>
    <t>ore 20-14</t>
  </si>
  <si>
    <t>Rocca roveresca Senigallia</t>
  </si>
  <si>
    <t>Chiesa di S. Francesco, Museo Nazionale di Arezzo, Museo Statale di Pal.Taglieschi</t>
  </si>
  <si>
    <t xml:space="preserve">Soprintendenza speciale per IL Patrimonio Storico Artistico ed etno per il polo museale della città di Roma </t>
  </si>
  <si>
    <t>Galleria Nazionale della Puglia di Palazzo Sylos Calo' a Bitonto</t>
  </si>
  <si>
    <t>Pinacoteca di BO, Palazzo Pepoli, Penacoteca Ferrara, Palazzo Milzetti</t>
  </si>
  <si>
    <t>Museo Nazionale del Ducato di Spoleto, Tempietto sul Clitunno, Pal. Ducale di Gubbio</t>
  </si>
  <si>
    <t>Palazzo Mansi, Villa Guinigi</t>
  </si>
  <si>
    <t xml:space="preserve">Palazzo Reale, Castello di Agliè, Castello di Rocconigi, Palazzo Chiablese </t>
  </si>
  <si>
    <t>Villa S.Martino, Palazzina dei Mulini, Museo Naz.le S. Matteo, Museo Naz. Pal. Reale Pisa, Certosa Monumentale di Calci</t>
  </si>
  <si>
    <t>Museo Naz.le Ravenna, Museo Pomposiano e complesso Abaziale di Pomposa, Museo di Casa Romei</t>
  </si>
  <si>
    <t>Armeria Reale, Villa della Regina, Palazzo Carignano</t>
  </si>
  <si>
    <t>MA delle MArcheAncona, MA Statale di Ascoli, Antiquarium di Numana, MA di Arcevia, MA di Urbisaglia, MA di Cingoli</t>
  </si>
  <si>
    <t>Soprintendenza per i BAP della Liguria GENOVA</t>
  </si>
  <si>
    <t>Museo Palazzo Reale</t>
  </si>
  <si>
    <t>Apertura straordinaria del Complesso S.Michele</t>
  </si>
  <si>
    <t>Pinacoteca Nazionale di Siena</t>
  </si>
  <si>
    <t>Castello Svevo di BA, Castello Svevo di Trani, Castel del Monte</t>
  </si>
  <si>
    <t>Soprintendenza Speciale per il PSAE e per il polo Museale della Città di Napoli e della Reggia di Caserta</t>
  </si>
  <si>
    <t>solo complesso vanvitelliano (1 area III e 64 Area II))</t>
  </si>
  <si>
    <t>Castello di Copertino</t>
  </si>
  <si>
    <t>Biblioteca Reale Torino</t>
  </si>
  <si>
    <t>Soprintendenza speciale patrimonio storico,artistico ed etnoantropologico e per il polo museale di VE e dei comuni della Gronda lagunare</t>
  </si>
  <si>
    <t>Soprintendenza speciale per il patrimonio SAE e per il polo museale della città di Firenze FIRENZE</t>
  </si>
  <si>
    <t>Apertura straordinaria del Complesso Monumentale</t>
  </si>
  <si>
    <t>Museo Sanna, Antiquarium, Museo Asproni</t>
  </si>
  <si>
    <t>Museo di Arte Sacra, Abbazia S.Spirito, Abbazia di S. Clemente, Museo D'Annunzio, Taverna Ducali</t>
  </si>
  <si>
    <t>Castello di Torrechiara</t>
  </si>
  <si>
    <t>Partecipano solo all'apertura serale de venerdì sera</t>
  </si>
  <si>
    <t xml:space="preserve">Soprintendenza BSAE per le prov. di MI, BG, CO, LC, LO, MZ, PV, SO, VA   MILANO   </t>
  </si>
  <si>
    <t>Castello di Gambatesa, Palazzo Pistilli di CB, Castello Pandone di Venafro e Museo Naz.le del Molise</t>
  </si>
  <si>
    <t>Pinacoteca Mus'A al Canopoleno, Sistema museale di Caprera</t>
  </si>
  <si>
    <t>Palazzo Ducale di Urbino-Galleria Nazionale delle Marche e Rocca Demaniale di Gradara</t>
  </si>
  <si>
    <t>Non aderisce</t>
  </si>
  <si>
    <t>Non dipendono musei</t>
  </si>
  <si>
    <t>Soprintendenza per i beni archeologici del Piemonte e del Museo Antichità EgizieTORINO</t>
  </si>
  <si>
    <t>Museo di Antichità</t>
  </si>
  <si>
    <t>Colosseo e Museo Nazionale Romano sede delle Terme di Diocleziano</t>
  </si>
  <si>
    <t>Palazzo Reale di Napoli</t>
  </si>
  <si>
    <t>Galleria Naz.le Umbria in PG e castello Bufalini a S.Giustino</t>
  </si>
  <si>
    <t>Museo Arch. di RC, Locri, Sibari, Vibo Valentia, Crotone</t>
  </si>
  <si>
    <t>Istituto Superiore per la Conservazione e il Restauro - ROMA</t>
  </si>
  <si>
    <t>Museo Archeologico Dinu Adamesteanu Potenza,Museo di Grumento,Museo di Muro Lucano,Museo di Melfi,Museo di Venosa,Palazzo di Lieto Maratea,Museo Ridola Matera,Palazzo Ducale di Tricarico,Museo di Metaponto,Museo di Policoro,Convento S'Antonio di Rivello</t>
  </si>
  <si>
    <t>Solo Giornata Nazionale per il Restauro</t>
  </si>
  <si>
    <t>Colosseo e Museo Nazionale Romano  sede delle Terme di Diocleziano</t>
  </si>
  <si>
    <t>Museo Preistorico dei Balzi Rossi e Museo Archeo di Chiavari</t>
  </si>
  <si>
    <t>Partecipano solo all'apertura San Michele</t>
  </si>
  <si>
    <t>fino alle 23.30</t>
  </si>
  <si>
    <t>Museo Storico del Castello di Miramare</t>
  </si>
  <si>
    <t>Museo Archeologico Nazionale di Cagliari</t>
  </si>
  <si>
    <t>RISPOSTO</t>
  </si>
  <si>
    <t>si</t>
  </si>
  <si>
    <t>Sì</t>
  </si>
  <si>
    <t>sbsae-abr@beniculturali.it</t>
  </si>
  <si>
    <t>sbsae-bas@beniculturali.it</t>
  </si>
  <si>
    <t>EMAIL</t>
  </si>
  <si>
    <t>sba-bas@beniculturali.it</t>
  </si>
  <si>
    <t>sba-cal@beniculturali.it</t>
  </si>
  <si>
    <t>sbsae-sa@beniculturali.it</t>
  </si>
  <si>
    <t>sbap-sa@beniculturali.it</t>
  </si>
  <si>
    <t>sbapsae-na@beniculturali.it</t>
  </si>
  <si>
    <t>sbap-pr@beniculturali.it</t>
  </si>
  <si>
    <t>sbsae-bo@beniculturali.it</t>
  </si>
  <si>
    <t>sbsae-pr@beniculturali.it</t>
  </si>
  <si>
    <t>sbsae-fvg@beniculturali.it</t>
  </si>
  <si>
    <t>sba-fvg@beniculturali.it</t>
  </si>
  <si>
    <t>opd@beniculturali.it</t>
  </si>
  <si>
    <t>ic-d@beniculturali.it</t>
  </si>
  <si>
    <t>sbap-laz@beniculturali.it</t>
  </si>
  <si>
    <t>s-gnam@beniculturali.it</t>
  </si>
  <si>
    <t>in-g@beniculturali.it</t>
  </si>
  <si>
    <t>mn-ao@beniculturali.it</t>
  </si>
  <si>
    <t>sba-laz@beniculturali.it</t>
  </si>
  <si>
    <t xml:space="preserve">Soprintendenza speciale per i beni archeologici di ROMA  </t>
  </si>
  <si>
    <t>ssba-rm@beniculturali.it</t>
  </si>
  <si>
    <t>s-mnpe@beniculturali.it</t>
  </si>
  <si>
    <t>sba-em@beniculturali.it</t>
  </si>
  <si>
    <t>sba-lig@beniculturali.it</t>
  </si>
  <si>
    <t>sbap-lig@beniculturali.it</t>
  </si>
  <si>
    <t>sbsae-lig@beniculturali.it</t>
  </si>
  <si>
    <t>sbap-no@beniculturali.it</t>
  </si>
  <si>
    <t>sbsae-mn@beniculturali.it</t>
  </si>
  <si>
    <t>sbsae-mi@beniculturali.it</t>
  </si>
  <si>
    <t>sba-lom@beniculturali.it</t>
  </si>
  <si>
    <t>sbap-mar@beniculturali.it</t>
  </si>
  <si>
    <t>sbsae-mar@beniculturali.it</t>
  </si>
  <si>
    <t>sba-mar@beniculturali.it</t>
  </si>
  <si>
    <t>dr-mol@beniculturali.it</t>
  </si>
  <si>
    <t>sbsae-mol@beniculturali.it</t>
  </si>
  <si>
    <t>sba-mol@beniculturali.it</t>
  </si>
  <si>
    <t>sbsae-pie@beniculturali.it</t>
  </si>
  <si>
    <t>sbap-to@beniculturali.it</t>
  </si>
  <si>
    <t>sba-pie@beniculturali.it</t>
  </si>
  <si>
    <t>sbsae-pug@beniculturali.it</t>
  </si>
  <si>
    <t>sbap-ba@beniculturali.it</t>
  </si>
  <si>
    <t>sbap-le@beniculturali.it</t>
  </si>
  <si>
    <t>sba-pug@beniculturali.it</t>
  </si>
  <si>
    <t>sbapsae-ss@beniculturali.it</t>
  </si>
  <si>
    <t>sba-ca@beniculturali.it</t>
  </si>
  <si>
    <t>sba-ss@beniculturali.it</t>
  </si>
  <si>
    <t>sbsae-si@beniculturali.it</t>
  </si>
  <si>
    <t>sbapsae-ar@beniculturali.it</t>
  </si>
  <si>
    <t>sspsae-fi@beniculturali.it</t>
  </si>
  <si>
    <t>sbapsae-pi@beniculturali.it</t>
  </si>
  <si>
    <t>sbapsae-fi@beniculturali.it</t>
  </si>
  <si>
    <t>sbap-si@beniculturali.it</t>
  </si>
  <si>
    <t>sbapsae-lu@beniculturali.it</t>
  </si>
  <si>
    <t>sba-tos@beniculturali.it</t>
  </si>
  <si>
    <t>sbsae-umb@beniculturali.it</t>
  </si>
  <si>
    <t>sbap-umb@beniculturali.it</t>
  </si>
  <si>
    <t>sba-umb@beniculturali.it</t>
  </si>
  <si>
    <t>sbap-vebpt@beniculturali.it</t>
  </si>
  <si>
    <t>sspsae-ve@beniculturali.it</t>
  </si>
  <si>
    <t>sba-ven@beniculturali.it</t>
  </si>
  <si>
    <t>Pompei, Oplonti, Boscoreale</t>
  </si>
  <si>
    <t>sspsae-nap@beniculturali.it</t>
  </si>
  <si>
    <t>sba-ero.personale@beniculturali.it</t>
  </si>
  <si>
    <t>b-real@beniculturali.it</t>
  </si>
  <si>
    <t>NOME ISTITUTO</t>
  </si>
  <si>
    <t>LORDO DIPENDENTE</t>
  </si>
  <si>
    <t>LORDO ONERI AMMINISTRAZIONE</t>
  </si>
  <si>
    <t>POLO MUSEALE DELL'ABRUZZO   (CH)</t>
  </si>
  <si>
    <t>POLO MUSEALE DELLA BASILICATA (MT)</t>
  </si>
  <si>
    <t>POLO MUSEALE DELLA CALABRIA   (CS)</t>
  </si>
  <si>
    <t>POLO MUSEALE DELLA CAMPANIA    (NA)</t>
  </si>
  <si>
    <t>EMILIA ROMAGNA</t>
  </si>
  <si>
    <t>POLO MUSEALE DELL'EMILIA E ROMAGNA  (BO)</t>
  </si>
  <si>
    <t>POLO MUSEALE DEL FRIULI VENEZIA GIULIA   (TS)</t>
  </si>
  <si>
    <t>POLO MUSEALE DEL LAZIO  (RM)</t>
  </si>
  <si>
    <t>POLO MUSEALE DELLA LIGURIA   (GE)</t>
  </si>
  <si>
    <t>POLO MUSEALE DELLA LOMBARDIA  (MI)</t>
  </si>
  <si>
    <t>POLO MUSEALE DELLE MARCHE  (URBINO)</t>
  </si>
  <si>
    <t>POLO MUSEALE DEL PIEMONTE  (TO)</t>
  </si>
  <si>
    <t>POLO MUSEALE DELLA PUGLIA (BA)</t>
  </si>
  <si>
    <t>POLO MUSEALE DELLA SARDEGNA   (CA)</t>
  </si>
  <si>
    <t>POLO MUSEALE DELLA TOSCANA    (FI)</t>
  </si>
  <si>
    <t>OPIFICIO DELLE PIETRE DURE DI FIRENZE  (FI)</t>
  </si>
  <si>
    <t>POLO MUSEALE DELL'UMBRIA  (PG)</t>
  </si>
  <si>
    <t>POLO MUSEALE DEL VENETO  (VE)</t>
  </si>
  <si>
    <t>TOTALE</t>
  </si>
  <si>
    <t>SOPRINT. ARCHEOLOGIA BELLE  ARTI E PAESAGG. DELL'ABRUZZO CON L'ESCLUSIONE DELLA CITTA' DELL'AQUILA  (AQ)</t>
  </si>
  <si>
    <t>SOPRINT.  ARCHEOLOGIA  BELLE ARTI E PAESAG. DELLA BASILICATA (PZ)</t>
  </si>
  <si>
    <t>SOPRINT. ARCHEOLOGIA BELLE ARTI E PAESAGGIO PER LE PROVINCE DI CASERTA E BENEVENTO  (CE)</t>
  </si>
  <si>
    <t>SOPRINTENDENZA ARCHEOLOGIA, BELLE ARTI E PAESAGGIO PER LE PROVINCE DI CATANZARO, COSENZA, CROTONE</t>
  </si>
  <si>
    <t>SOPRINT.ARCHEOLOGIA BELLE ARTI E PAESAGGIO PER LE PROVINCE DI SALERNO E AVELLINO  (SA)</t>
  </si>
  <si>
    <t>SOPRINT. ARCHEOLOGIA BELLE ARTI E PAESAGGIO PER  LE PROVINCE DI RAVENNA, FORLI'-CESENA E RIMINI (RA)</t>
  </si>
  <si>
    <t>SOPRINT. ARCHEOLOGIA BELLE ARTI E PAESAGGIO PER LE PROVINCE DI PARMA E PIACENZA (PR)</t>
  </si>
  <si>
    <t>SOPRINTENDENZA ARCHEOLOGIA BELLE ARTI E PAESAGGIO PER L'AREA METROPOLITANA DI ROMA, LA PROVINCIA DI VITERBO, E L'ETRURIA MERIDIONALE  (RM)</t>
  </si>
  <si>
    <t>SOPRINT. ARCHEOLOGIA BELLE ARTI E PAESAGGIO PER  LE PROVINCE DI FROSINONE, LATINA E RIETI</t>
  </si>
  <si>
    <t>SOPRINTENDENZA ARCHEOLOGIA BELLE ARTI E PAESAGGIO PER LE PROV. DI COMO,LECCO, MONZA-BRIANZA,PAVIA,SONDRIO E VARESE</t>
  </si>
  <si>
    <t xml:space="preserve">SOPRINTENDENZA ARCHEOLOGIA BELLE ARTI E PAESAGGIO PER LE PROV: DI BERGAMO E  BRESCIA </t>
  </si>
  <si>
    <t>SOPRINTENDENZA ARCHEOLOGIA BELLE ARTI E PAESAGGIO DELLE MARCHE (AN)</t>
  </si>
  <si>
    <t>SOPRINTENDENZA ARCHEOLOGIA BELLE ARTI E PAESAGGIO  DEL MOLISE (CB)</t>
  </si>
  <si>
    <t>SOPRINTENDENZA ARCHEOLOGIA BELLE ARTI E PAESAGGIO PER LA CITTà METROPOLITANA DI TORINO</t>
  </si>
  <si>
    <t>SOPRINTENDENZA ARCHEOLOGIA BELLE ARTI E PAESAGGIO  PER LE PROV. DI ALESSANDRIA ASTI E CUNEO</t>
  </si>
  <si>
    <t>SOPRINTENDENZA ARCHEOLOGIA BELLE ARTI E PAESAGGIO PER LA CITTà METROPOLITANA DI BARI</t>
  </si>
  <si>
    <t>SOPRINTENDENZA ARCHEOLOGIA BELLE ARTI E PAESAGGIO  PER LE PROV. DI BARLETTA-ANDRIA-TRANI E FOGGIA</t>
  </si>
  <si>
    <t>SOPRINTENDENZA ARCHEOLOGIA BELLE ARTI E PAESAGGIO  PER LE PROV. DI BRINDISI, LECCE E TARANTO</t>
  </si>
  <si>
    <t>SOPRINTENDENZA ARCHEOLOGIA BELLE ARTI E PAESAGGIO PER LE PROV. DI SIENA,GROSSETO  E AREZZO (SI)</t>
  </si>
  <si>
    <t>SOPRINTENDENZA ARCHEOLOGIA BELLE ARTI E PAESAGGIO DELL'UMBRIA (PG)</t>
  </si>
  <si>
    <t>ISTITUTO CENTRALE PER LA GRAFICA</t>
  </si>
  <si>
    <t>POLO MUSEALE DEL MOLISE (CB)</t>
  </si>
  <si>
    <t>SOPRINTENDENZA ARCHEOLOGIA BELLE ARTI E PAESAGGIO PER L'AREA METROPOLITANA DI VENEZIA E PER LE PROV. DI BELLUNO, PADOVA E TREVISO</t>
  </si>
  <si>
    <t xml:space="preserve">Compenso previsto: euro 100 (a lordo dipendente) Area III; euro 80 (a lordo dipendente) Area I e II </t>
  </si>
  <si>
    <t>SOPRINT. ARCHEOLOGIA BELLE ARTI E PAESAGGIO PER  IL COMUNE DI ROMA</t>
  </si>
  <si>
    <t>SOPRINTENDENZA ARCHEOLOGIA, BELLE ARTI E PAESAGGIO PER LA CITTA' METROPOLITANA DI GENOVA E LE PROVINCE DI IMPERIA, LA SPEZIA E SAVONA</t>
  </si>
  <si>
    <t>SOPRINTENDENZA  ARCHEOLOGIA BELLE ARTI E PAESAGGIO PER IL COMUNE DI NAPOLI</t>
  </si>
  <si>
    <t>SOPRINT. ARCHEOLOGIA BELLE ARTI E PAESAGGIO PER L'AREA METROPOLITANA DI NAPOLI   (NA)</t>
  </si>
  <si>
    <t>SOPRINT. ARCHEOLOGIA BELLE ARTI E PAESAGGIO  PER LA CITTà METROPOLITANA DI BOLOGNA E LE PROVINCE DI MODENA; REGGIO-EMILIA E FERRARA (BO)</t>
  </si>
  <si>
    <t>SOPRINTENDENZA ARCHEOLOGIA BELLE ARTI E PAESAGGIO  DEL FRIULI VENEZIA GIULIA  (TS)</t>
  </si>
  <si>
    <t>IST. SUPER. PER LA CONSERVAZIONE E IL RESTAURO (RM)</t>
  </si>
  <si>
    <t>SOPRINTENDENZA ARCHEOLOGIA BELLE ARTI E PAESAGGIO PER LA CITTà METROPOLITANA DI MILANO</t>
  </si>
  <si>
    <t xml:space="preserve">SOPRINTENDENZA ARCHEOLOGIA BELLE ARTI E PAESAGGIO PER LE PROV: DI CREMONA, LODI E MANTOVA </t>
  </si>
  <si>
    <t xml:space="preserve">SOPRINTENDENZA ARCHEOLOGIA BELLE ARTI E PAESAGGIO  PER LE PROV. DI BIELLA, NOVARA, VERBANO-CUSIO-OSSOLA E VERCELLI </t>
  </si>
  <si>
    <t>SOPRINTENDENZA ARCHEOLOGIA BELLE ARTI E PAESAGGIO PER LE PROV. DI SASSARI OLBIA-TEMPIO E NUORO (SS)</t>
  </si>
  <si>
    <t xml:space="preserve">SOPRINTENDENZA ARCHEOLOGIA BELLE ARTI E PAESAGGIO PER LA CITTà METROPOLITANA DI CAGLIARI E LE PROVINCE DI ORISTANO, MEDIO CAMPIDANO, CARBONIA-IGLESIAS E OGLIASTRA </t>
  </si>
  <si>
    <t>SOPRINTENDENZA ARCHEOLOGIA BELLE ARTI E PAESAGGIO PER LE PROV. DI  PISA E LIVORNO  (PI)</t>
  </si>
  <si>
    <t>SOPRINTENDENZA ARCHEOLOGIA BELLE ARTI E PAESAGGIO PER LA CITTA' METROPOLITANA DI FIRENZE E  LE PROV. DI PISTOIA E PRATO (FI)</t>
  </si>
  <si>
    <t>SOPRINTENDENZA ARCHEOLOGIA BELLE ARTI PER IL COMUNE DI VENEZIA E LAGUNA</t>
  </si>
  <si>
    <t xml:space="preserve">SOPRINTENDENZA ARCHEOLOGIA BELLE ARTI E PAESAGGIO PER LE PROV. DI VERONA, ROVIGO E VICENZA </t>
  </si>
  <si>
    <t>SOPRINTENDENZA ARCHEOLOGIA, BELLE ARTI E PAESAGGIO PER LA CITTA' METROPOLITANA DI REGGIO CALABRIA E LA PROVINCIA DI VIBO VALENTIA</t>
  </si>
  <si>
    <t>POLI MUSEALI E SOPRINTENDENZE - Turno di quattro ore nel caso di aperture in orario diurno e di tre ore, in continuità, nel caso di aperture serali</t>
  </si>
  <si>
    <t>APERTURE STRAORDINARIE (preferibilmente nel periodo estivo dal 21 giugno 2017)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</si>
</sst>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6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Bookman Old Style"/>
      <family val="1"/>
    </font>
    <font>
      <b/>
      <i/>
      <sz val="15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strike/>
      <sz val="12"/>
      <name val="Cambria"/>
      <family val="1"/>
    </font>
    <font>
      <strike/>
      <sz val="14"/>
      <name val="Cambria"/>
      <family val="1"/>
    </font>
    <font>
      <strike/>
      <sz val="16"/>
      <name val="Cambria"/>
      <family val="1"/>
    </font>
    <font>
      <sz val="11"/>
      <name val="Bookman Old Style"/>
      <family val="1"/>
    </font>
    <font>
      <b/>
      <strike/>
      <sz val="12"/>
      <name val="Arial"/>
      <family val="2"/>
    </font>
    <font>
      <sz val="9"/>
      <name val="Bookman Old Style"/>
      <family val="1"/>
    </font>
    <font>
      <sz val="24"/>
      <name val="Arial"/>
      <family val="2"/>
    </font>
    <font>
      <u val="single"/>
      <sz val="12"/>
      <color indexed="12"/>
      <name val="Arial"/>
      <family val="2"/>
    </font>
    <font>
      <strike/>
      <sz val="12"/>
      <name val="Arial"/>
      <family val="2"/>
    </font>
    <font>
      <strike/>
      <sz val="12"/>
      <name val="Cambria"/>
      <family val="1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16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2" fillId="16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vertical="center"/>
    </xf>
    <xf numFmtId="4" fontId="20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2" fontId="20" fillId="16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2" fontId="34" fillId="16" borderId="10" xfId="0" applyNumberFormat="1" applyFont="1" applyFill="1" applyBorder="1" applyAlignment="1">
      <alignment horizontal="center" vertical="center" wrapText="1"/>
    </xf>
    <xf numFmtId="4" fontId="34" fillId="16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4" fontId="28" fillId="19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9" fillId="0" borderId="0" xfId="36" applyFont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36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43" fillId="0" borderId="17" xfId="0" applyFont="1" applyBorder="1" applyAlignment="1">
      <alignment horizontal="left" vertical="center" wrapText="1"/>
    </xf>
    <xf numFmtId="44" fontId="43" fillId="0" borderId="2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/>
    </xf>
    <xf numFmtId="44" fontId="46" fillId="0" borderId="21" xfId="60" applyFont="1" applyBorder="1" applyAlignment="1">
      <alignment horizontal="center"/>
    </xf>
    <xf numFmtId="0" fontId="43" fillId="0" borderId="19" xfId="0" applyFont="1" applyBorder="1" applyAlignment="1">
      <alignment horizontal="left" vertical="center" wrapText="1"/>
    </xf>
    <xf numFmtId="44" fontId="46" fillId="0" borderId="22" xfId="60" applyFont="1" applyBorder="1" applyAlignment="1">
      <alignment horizontal="center"/>
    </xf>
    <xf numFmtId="44" fontId="46" fillId="0" borderId="20" xfId="60" applyFont="1" applyBorder="1" applyAlignment="1">
      <alignment horizontal="center"/>
    </xf>
    <xf numFmtId="44" fontId="46" fillId="0" borderId="0" xfId="60" applyFont="1" applyBorder="1" applyAlignment="1">
      <alignment horizontal="center"/>
    </xf>
    <xf numFmtId="0" fontId="43" fillId="0" borderId="17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44" fontId="46" fillId="0" borderId="23" xfId="60" applyFont="1" applyBorder="1" applyAlignment="1">
      <alignment horizontal="center"/>
    </xf>
    <xf numFmtId="44" fontId="46" fillId="0" borderId="20" xfId="60" applyFont="1" applyBorder="1" applyAlignment="1">
      <alignment/>
    </xf>
    <xf numFmtId="44" fontId="43" fillId="0" borderId="24" xfId="60" applyFont="1" applyBorder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44" fontId="43" fillId="26" borderId="10" xfId="6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4" fontId="43" fillId="0" borderId="20" xfId="60" applyFont="1" applyFill="1" applyBorder="1" applyAlignment="1">
      <alignment horizontal="center" vertical="center" wrapText="1"/>
    </xf>
    <xf numFmtId="0" fontId="21" fillId="27" borderId="0" xfId="0" applyFont="1" applyFill="1" applyAlignment="1">
      <alignment/>
    </xf>
    <xf numFmtId="0" fontId="44" fillId="27" borderId="10" xfId="0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21" fillId="27" borderId="10" xfId="0" applyFont="1" applyFill="1" applyBorder="1" applyAlignment="1">
      <alignment wrapText="1"/>
    </xf>
    <xf numFmtId="164" fontId="43" fillId="26" borderId="10" xfId="60" applyNumberFormat="1" applyFont="1" applyFill="1" applyBorder="1" applyAlignment="1">
      <alignment horizontal="center" vertical="center" wrapText="1"/>
    </xf>
    <xf numFmtId="164" fontId="43" fillId="0" borderId="24" xfId="60" applyNumberFormat="1" applyFont="1" applyFill="1" applyBorder="1" applyAlignment="1">
      <alignment horizontal="center" vertical="center" wrapText="1"/>
    </xf>
    <xf numFmtId="164" fontId="43" fillId="0" borderId="24" xfId="60" applyNumberFormat="1" applyFont="1" applyBorder="1" applyAlignment="1">
      <alignment horizontal="center" vertical="center" wrapText="1"/>
    </xf>
    <xf numFmtId="164" fontId="21" fillId="0" borderId="10" xfId="60" applyNumberFormat="1" applyFont="1" applyBorder="1" applyAlignment="1">
      <alignment/>
    </xf>
    <xf numFmtId="164" fontId="21" fillId="0" borderId="23" xfId="60" applyNumberFormat="1" applyFont="1" applyBorder="1" applyAlignment="1">
      <alignment/>
    </xf>
    <xf numFmtId="164" fontId="21" fillId="0" borderId="26" xfId="60" applyNumberFormat="1" applyFont="1" applyBorder="1" applyAlignment="1">
      <alignment/>
    </xf>
    <xf numFmtId="164" fontId="21" fillId="0" borderId="24" xfId="60" applyNumberFormat="1" applyFont="1" applyBorder="1" applyAlignment="1">
      <alignment/>
    </xf>
    <xf numFmtId="164" fontId="21" fillId="27" borderId="10" xfId="60" applyNumberFormat="1" applyFont="1" applyFill="1" applyBorder="1" applyAlignment="1">
      <alignment/>
    </xf>
    <xf numFmtId="164" fontId="21" fillId="0" borderId="27" xfId="60" applyNumberFormat="1" applyFont="1" applyBorder="1" applyAlignment="1">
      <alignment/>
    </xf>
    <xf numFmtId="164" fontId="21" fillId="27" borderId="26" xfId="60" applyNumberFormat="1" applyFont="1" applyFill="1" applyBorder="1" applyAlignment="1">
      <alignment/>
    </xf>
    <xf numFmtId="164" fontId="21" fillId="0" borderId="28" xfId="60" applyNumberFormat="1" applyFont="1" applyBorder="1" applyAlignment="1">
      <alignment/>
    </xf>
    <xf numFmtId="164" fontId="43" fillId="0" borderId="10" xfId="60" applyNumberFormat="1" applyFont="1" applyBorder="1" applyAlignment="1">
      <alignment/>
    </xf>
    <xf numFmtId="164" fontId="21" fillId="0" borderId="0" xfId="60" applyNumberFormat="1" applyFont="1" applyAlignment="1">
      <alignment/>
    </xf>
    <xf numFmtId="0" fontId="44" fillId="27" borderId="10" xfId="0" applyFont="1" applyFill="1" applyBorder="1" applyAlignment="1">
      <alignment wrapText="1"/>
    </xf>
    <xf numFmtId="0" fontId="44" fillId="27" borderId="19" xfId="0" applyFont="1" applyFill="1" applyBorder="1" applyAlignment="1">
      <alignment wrapText="1"/>
    </xf>
    <xf numFmtId="44" fontId="46" fillId="27" borderId="10" xfId="6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47" fillId="26" borderId="17" xfId="0" applyFont="1" applyFill="1" applyBorder="1" applyAlignment="1">
      <alignment horizontal="center" wrapText="1"/>
    </xf>
    <xf numFmtId="0" fontId="47" fillId="26" borderId="20" xfId="0" applyFont="1" applyFill="1" applyBorder="1" applyAlignment="1">
      <alignment horizontal="center" wrapText="1"/>
    </xf>
    <xf numFmtId="0" fontId="47" fillId="26" borderId="24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44" fontId="46" fillId="0" borderId="22" xfId="60" applyFont="1" applyBorder="1" applyAlignment="1">
      <alignment horizontal="center"/>
    </xf>
    <xf numFmtId="44" fontId="46" fillId="0" borderId="26" xfId="60" applyFont="1" applyBorder="1" applyAlignment="1">
      <alignment horizontal="center"/>
    </xf>
    <xf numFmtId="0" fontId="19" fillId="2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ae-abr@beniculturali.it" TargetMode="External" /><Relationship Id="rId2" Type="http://schemas.openxmlformats.org/officeDocument/2006/relationships/hyperlink" Target="mailto:sspsae-nap@beniculturali.it" TargetMode="External" /><Relationship Id="rId3" Type="http://schemas.openxmlformats.org/officeDocument/2006/relationships/hyperlink" Target="mailto:sba-fvg@beniculturali.it" TargetMode="External" /><Relationship Id="rId4" Type="http://schemas.openxmlformats.org/officeDocument/2006/relationships/hyperlink" Target="mailto:sspsae-ve@beniculturali.it" TargetMode="External" /><Relationship Id="rId5" Type="http://schemas.openxmlformats.org/officeDocument/2006/relationships/hyperlink" Target="mailto:sba-ero.personale@beniculturali.i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7"/>
  <sheetViews>
    <sheetView view="pageBreakPreview" zoomScale="50" zoomScaleNormal="50" zoomScaleSheetLayoutView="50" zoomScalePageLayoutView="0" workbookViewId="0" topLeftCell="A39">
      <pane xSplit="1" topLeftCell="B1" activePane="topRight" state="frozen"/>
      <selection pane="topLeft" activeCell="A1" sqref="A1"/>
      <selection pane="topRight" activeCell="A50" sqref="A50"/>
    </sheetView>
  </sheetViews>
  <sheetFormatPr defaultColWidth="9.140625" defaultRowHeight="12.75"/>
  <cols>
    <col min="1" max="1" width="18.421875" style="5" customWidth="1"/>
    <col min="2" max="2" width="52.00390625" style="5" customWidth="1"/>
    <col min="3" max="3" width="11.421875" style="5" hidden="1" customWidth="1"/>
    <col min="4" max="4" width="46.28125" style="59" hidden="1" customWidth="1"/>
    <col min="5" max="5" width="26.28125" style="6" customWidth="1"/>
    <col min="6" max="6" width="29.7109375" style="7" customWidth="1"/>
    <col min="7" max="7" width="33.7109375" style="7" customWidth="1"/>
    <col min="8" max="8" width="36.28125" style="7" customWidth="1"/>
    <col min="9" max="9" width="29.7109375" style="7" customWidth="1"/>
    <col min="10" max="10" width="36.28125" style="7" customWidth="1"/>
    <col min="11" max="11" width="39.57421875" style="7" customWidth="1"/>
    <col min="12" max="12" width="44.00390625" style="7" customWidth="1"/>
    <col min="13" max="13" width="27.00390625" style="7" customWidth="1"/>
    <col min="14" max="15" width="37.00390625" style="7" customWidth="1"/>
    <col min="16" max="16" width="46.7109375" style="7" customWidth="1"/>
    <col min="17" max="16384" width="9.140625" style="5" customWidth="1"/>
  </cols>
  <sheetData>
    <row r="2" spans="1:16" ht="35.25" customHeight="1">
      <c r="A2" s="106" t="s">
        <v>103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5:16" ht="15.75" thickBot="1">
      <c r="O3" s="37"/>
      <c r="P3" s="37"/>
    </row>
    <row r="4" spans="1:26" s="9" customFormat="1" ht="133.5" customHeight="1">
      <c r="A4" s="22" t="s">
        <v>6</v>
      </c>
      <c r="B4" s="21" t="s">
        <v>7</v>
      </c>
      <c r="C4" s="21" t="s">
        <v>180</v>
      </c>
      <c r="D4" s="57" t="s">
        <v>185</v>
      </c>
      <c r="E4" s="21" t="s">
        <v>16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3" t="s">
        <v>104</v>
      </c>
      <c r="O4" s="23" t="s">
        <v>113</v>
      </c>
      <c r="P4" s="23" t="s">
        <v>105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58.5" customHeight="1">
      <c r="A5" s="34">
        <v>1</v>
      </c>
      <c r="B5" s="25" t="s">
        <v>43</v>
      </c>
      <c r="C5" s="25"/>
      <c r="D5" s="60" t="s">
        <v>183</v>
      </c>
      <c r="E5" s="26" t="s">
        <v>78</v>
      </c>
      <c r="F5" s="2">
        <v>5</v>
      </c>
      <c r="G5" s="2">
        <v>132.7</v>
      </c>
      <c r="H5" s="42">
        <f aca="true" t="shared" si="0" ref="H5:H35">F5*G5</f>
        <v>663.5</v>
      </c>
      <c r="I5" s="2">
        <v>19</v>
      </c>
      <c r="J5" s="2">
        <v>106.16</v>
      </c>
      <c r="K5" s="3">
        <f aca="true" t="shared" si="1" ref="K5:K35">I5*J5</f>
        <v>2017.04</v>
      </c>
      <c r="L5" s="4">
        <f aca="true" t="shared" si="2" ref="L5:L35">H5+K5</f>
        <v>2680.54</v>
      </c>
      <c r="M5" s="2">
        <v>1</v>
      </c>
      <c r="N5" s="36">
        <f aca="true" t="shared" si="3" ref="N5:N35">L5*M5</f>
        <v>2680.54</v>
      </c>
      <c r="O5" s="4" t="s">
        <v>115</v>
      </c>
      <c r="P5" s="40" t="s">
        <v>156</v>
      </c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56.25" customHeight="1">
      <c r="A6" s="34">
        <v>2</v>
      </c>
      <c r="B6" s="54" t="s">
        <v>99</v>
      </c>
      <c r="C6" s="54"/>
      <c r="D6" s="62"/>
      <c r="E6" s="26" t="s">
        <v>78</v>
      </c>
      <c r="F6" s="16"/>
      <c r="G6" s="2">
        <v>132.7</v>
      </c>
      <c r="H6" s="42">
        <f t="shared" si="0"/>
        <v>0</v>
      </c>
      <c r="I6" s="16"/>
      <c r="J6" s="2">
        <v>106.16</v>
      </c>
      <c r="K6" s="3">
        <f t="shared" si="1"/>
        <v>0</v>
      </c>
      <c r="L6" s="4">
        <f t="shared" si="2"/>
        <v>0</v>
      </c>
      <c r="M6" s="2">
        <v>1</v>
      </c>
      <c r="N6" s="36">
        <f t="shared" si="3"/>
        <v>0</v>
      </c>
      <c r="O6" s="4"/>
      <c r="P6" s="4" t="s">
        <v>119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42" customHeight="1">
      <c r="A7" s="34">
        <v>3</v>
      </c>
      <c r="B7" s="1" t="s">
        <v>41</v>
      </c>
      <c r="C7" s="1"/>
      <c r="D7" s="58" t="s">
        <v>184</v>
      </c>
      <c r="E7" s="10" t="s">
        <v>77</v>
      </c>
      <c r="F7" s="2">
        <v>2</v>
      </c>
      <c r="G7" s="2">
        <v>132.7</v>
      </c>
      <c r="H7" s="42">
        <f t="shared" si="0"/>
        <v>265.4</v>
      </c>
      <c r="I7" s="2">
        <v>11</v>
      </c>
      <c r="J7" s="2">
        <v>106.16</v>
      </c>
      <c r="K7" s="3">
        <f t="shared" si="1"/>
        <v>1167.76</v>
      </c>
      <c r="L7" s="4">
        <f t="shared" si="2"/>
        <v>1433.1599999999999</v>
      </c>
      <c r="M7" s="2">
        <v>1</v>
      </c>
      <c r="N7" s="36">
        <f t="shared" si="3"/>
        <v>1433.1599999999999</v>
      </c>
      <c r="O7" s="4" t="s">
        <v>115</v>
      </c>
      <c r="P7" s="4" t="s">
        <v>128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9" customFormat="1" ht="76.5">
      <c r="A8" s="34">
        <v>4</v>
      </c>
      <c r="B8" s="25" t="s">
        <v>96</v>
      </c>
      <c r="C8" s="25"/>
      <c r="D8" s="58" t="s">
        <v>186</v>
      </c>
      <c r="E8" s="26" t="s">
        <v>77</v>
      </c>
      <c r="F8" s="16">
        <v>11</v>
      </c>
      <c r="G8" s="2">
        <v>132.7</v>
      </c>
      <c r="H8" s="42">
        <f t="shared" si="0"/>
        <v>1459.6999999999998</v>
      </c>
      <c r="I8" s="16">
        <v>27</v>
      </c>
      <c r="J8" s="2">
        <v>106.16</v>
      </c>
      <c r="K8" s="3">
        <f t="shared" si="1"/>
        <v>2866.3199999999997</v>
      </c>
      <c r="L8" s="4">
        <f t="shared" si="2"/>
        <v>4326.0199999999995</v>
      </c>
      <c r="M8" s="2">
        <v>1</v>
      </c>
      <c r="N8" s="36">
        <f t="shared" si="3"/>
        <v>4326.0199999999995</v>
      </c>
      <c r="O8" s="4" t="s">
        <v>115</v>
      </c>
      <c r="P8" s="55" t="s">
        <v>172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ht="42" customHeight="1">
      <c r="A9" s="34">
        <v>5</v>
      </c>
      <c r="B9" s="1" t="s">
        <v>33</v>
      </c>
      <c r="C9" s="1"/>
      <c r="D9" s="58"/>
      <c r="E9" s="10" t="s">
        <v>26</v>
      </c>
      <c r="F9" s="2">
        <v>4</v>
      </c>
      <c r="G9" s="2">
        <v>132.7</v>
      </c>
      <c r="H9" s="42">
        <f t="shared" si="0"/>
        <v>530.8</v>
      </c>
      <c r="I9" s="2">
        <v>8</v>
      </c>
      <c r="J9" s="2">
        <v>106.16</v>
      </c>
      <c r="K9" s="3">
        <f t="shared" si="1"/>
        <v>849.28</v>
      </c>
      <c r="L9" s="4">
        <f t="shared" si="2"/>
        <v>1380.08</v>
      </c>
      <c r="M9" s="2">
        <v>1</v>
      </c>
      <c r="N9" s="36">
        <f t="shared" si="3"/>
        <v>1380.08</v>
      </c>
      <c r="O9" s="4"/>
      <c r="P9" s="4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42" customHeight="1">
      <c r="A10" s="34">
        <v>6</v>
      </c>
      <c r="B10" s="25" t="s">
        <v>85</v>
      </c>
      <c r="C10" s="25"/>
      <c r="D10" s="58" t="s">
        <v>187</v>
      </c>
      <c r="E10" s="26" t="s">
        <v>26</v>
      </c>
      <c r="F10" s="16">
        <v>8</v>
      </c>
      <c r="G10" s="2">
        <v>132.7</v>
      </c>
      <c r="H10" s="42">
        <f t="shared" si="0"/>
        <v>1061.6</v>
      </c>
      <c r="I10" s="16">
        <v>43</v>
      </c>
      <c r="J10" s="2">
        <v>106.16</v>
      </c>
      <c r="K10" s="3">
        <f t="shared" si="1"/>
        <v>4564.88</v>
      </c>
      <c r="L10" s="4">
        <f t="shared" si="2"/>
        <v>5626.48</v>
      </c>
      <c r="M10" s="2">
        <v>1</v>
      </c>
      <c r="N10" s="36">
        <f t="shared" si="3"/>
        <v>5626.48</v>
      </c>
      <c r="O10" s="4"/>
      <c r="P10" s="40" t="s">
        <v>170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69.75" customHeight="1">
      <c r="A11" s="34">
        <v>7</v>
      </c>
      <c r="B11" s="1" t="s">
        <v>56</v>
      </c>
      <c r="C11" s="1"/>
      <c r="D11" s="58" t="s">
        <v>188</v>
      </c>
      <c r="E11" s="10" t="s">
        <v>17</v>
      </c>
      <c r="F11" s="2">
        <v>2</v>
      </c>
      <c r="G11" s="2">
        <v>132.7</v>
      </c>
      <c r="H11" s="42">
        <f t="shared" si="0"/>
        <v>265.4</v>
      </c>
      <c r="I11" s="2">
        <v>15</v>
      </c>
      <c r="J11" s="2">
        <v>106.16</v>
      </c>
      <c r="K11" s="3">
        <f t="shared" si="1"/>
        <v>1592.3999999999999</v>
      </c>
      <c r="L11" s="4">
        <f t="shared" si="2"/>
        <v>1857.7999999999997</v>
      </c>
      <c r="M11" s="2">
        <v>1</v>
      </c>
      <c r="N11" s="36">
        <f t="shared" si="3"/>
        <v>1857.7999999999997</v>
      </c>
      <c r="O11" s="4" t="s">
        <v>115</v>
      </c>
      <c r="P11" s="4" t="s">
        <v>118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19" s="17" customFormat="1" ht="42" customHeight="1">
      <c r="A12" s="34">
        <v>8</v>
      </c>
      <c r="B12" s="1" t="s">
        <v>61</v>
      </c>
      <c r="C12" s="1"/>
      <c r="D12" s="58" t="s">
        <v>189</v>
      </c>
      <c r="E12" s="10" t="s">
        <v>17</v>
      </c>
      <c r="F12" s="2">
        <v>10</v>
      </c>
      <c r="G12" s="2">
        <v>132.7</v>
      </c>
      <c r="H12" s="42">
        <f t="shared" si="0"/>
        <v>1327</v>
      </c>
      <c r="I12" s="2">
        <v>46</v>
      </c>
      <c r="J12" s="2">
        <v>106.16</v>
      </c>
      <c r="K12" s="3">
        <f t="shared" si="1"/>
        <v>4883.36</v>
      </c>
      <c r="L12" s="4">
        <f t="shared" si="2"/>
        <v>6210.36</v>
      </c>
      <c r="M12" s="2">
        <v>1</v>
      </c>
      <c r="N12" s="36">
        <f t="shared" si="3"/>
        <v>6210.36</v>
      </c>
      <c r="O12" s="4"/>
      <c r="P12" s="39" t="s">
        <v>125</v>
      </c>
      <c r="Q12" s="19"/>
      <c r="R12" s="18"/>
      <c r="S12" s="20"/>
    </row>
    <row r="13" spans="1:16" s="12" customFormat="1" ht="51" customHeight="1">
      <c r="A13" s="34">
        <v>9</v>
      </c>
      <c r="B13" s="1" t="s">
        <v>63</v>
      </c>
      <c r="C13" s="1"/>
      <c r="D13" s="58"/>
      <c r="E13" s="10" t="s">
        <v>17</v>
      </c>
      <c r="F13" s="2"/>
      <c r="G13" s="2">
        <v>132.7</v>
      </c>
      <c r="H13" s="42">
        <f t="shared" si="0"/>
        <v>0</v>
      </c>
      <c r="I13" s="2"/>
      <c r="J13" s="2">
        <v>106.16</v>
      </c>
      <c r="K13" s="3">
        <f t="shared" si="1"/>
        <v>0</v>
      </c>
      <c r="L13" s="4">
        <f t="shared" si="2"/>
        <v>0</v>
      </c>
      <c r="M13" s="2">
        <v>1</v>
      </c>
      <c r="N13" s="36">
        <f t="shared" si="3"/>
        <v>0</v>
      </c>
      <c r="O13" s="4"/>
      <c r="P13" s="4"/>
    </row>
    <row r="14" spans="1:16" s="11" customFormat="1" ht="48.75" customHeight="1">
      <c r="A14" s="34">
        <v>10</v>
      </c>
      <c r="B14" s="1" t="s">
        <v>71</v>
      </c>
      <c r="C14" s="1"/>
      <c r="D14" s="58" t="s">
        <v>190</v>
      </c>
      <c r="E14" s="10" t="s">
        <v>17</v>
      </c>
      <c r="F14" s="2">
        <v>1</v>
      </c>
      <c r="G14" s="2">
        <v>132.7</v>
      </c>
      <c r="H14" s="42">
        <f t="shared" si="0"/>
        <v>132.7</v>
      </c>
      <c r="I14" s="2">
        <v>30</v>
      </c>
      <c r="J14" s="2">
        <v>106.16</v>
      </c>
      <c r="K14" s="3">
        <f t="shared" si="1"/>
        <v>3184.7999999999997</v>
      </c>
      <c r="L14" s="4">
        <f t="shared" si="2"/>
        <v>3317.4999999999995</v>
      </c>
      <c r="M14" s="2">
        <v>1</v>
      </c>
      <c r="N14" s="36">
        <f t="shared" si="3"/>
        <v>3317.4999999999995</v>
      </c>
      <c r="O14" s="4"/>
      <c r="P14" s="4" t="s">
        <v>168</v>
      </c>
    </row>
    <row r="15" spans="1:16" s="12" customFormat="1" ht="59.25" customHeight="1">
      <c r="A15" s="34">
        <v>11</v>
      </c>
      <c r="B15" s="25" t="s">
        <v>111</v>
      </c>
      <c r="C15" s="25" t="s">
        <v>182</v>
      </c>
      <c r="D15" s="58"/>
      <c r="E15" s="24" t="s">
        <v>17</v>
      </c>
      <c r="F15" s="16">
        <v>13</v>
      </c>
      <c r="G15" s="2">
        <v>132.7</v>
      </c>
      <c r="H15" s="42">
        <f t="shared" si="0"/>
        <v>1725.1</v>
      </c>
      <c r="I15" s="16">
        <v>78</v>
      </c>
      <c r="J15" s="2">
        <v>106.16</v>
      </c>
      <c r="K15" s="3">
        <f t="shared" si="1"/>
        <v>8280.48</v>
      </c>
      <c r="L15" s="4">
        <f t="shared" si="2"/>
        <v>10005.58</v>
      </c>
      <c r="M15" s="2">
        <v>1</v>
      </c>
      <c r="N15" s="36">
        <f t="shared" si="3"/>
        <v>10005.58</v>
      </c>
      <c r="O15" s="40" t="s">
        <v>109</v>
      </c>
      <c r="P15" s="40" t="s">
        <v>110</v>
      </c>
    </row>
    <row r="16" spans="1:16" s="12" customFormat="1" ht="52.5" customHeight="1">
      <c r="A16" s="34">
        <v>12</v>
      </c>
      <c r="B16" s="25" t="s">
        <v>100</v>
      </c>
      <c r="C16" s="25" t="s">
        <v>182</v>
      </c>
      <c r="D16" s="58"/>
      <c r="E16" s="24" t="s">
        <v>17</v>
      </c>
      <c r="F16" s="16">
        <v>25</v>
      </c>
      <c r="G16" s="2">
        <v>132.7</v>
      </c>
      <c r="H16" s="42">
        <f t="shared" si="0"/>
        <v>3317.4999999999995</v>
      </c>
      <c r="I16" s="16">
        <v>231</v>
      </c>
      <c r="J16" s="2">
        <v>106.16</v>
      </c>
      <c r="K16" s="3">
        <f t="shared" si="1"/>
        <v>24522.96</v>
      </c>
      <c r="L16" s="4">
        <f t="shared" si="2"/>
        <v>27840.46</v>
      </c>
      <c r="M16" s="2">
        <v>1</v>
      </c>
      <c r="N16" s="36">
        <f t="shared" si="3"/>
        <v>27840.46</v>
      </c>
      <c r="O16" s="4"/>
      <c r="P16" s="4"/>
    </row>
    <row r="17" spans="1:16" s="12" customFormat="1" ht="42" customHeight="1">
      <c r="A17" s="34">
        <v>13</v>
      </c>
      <c r="B17" s="1" t="s">
        <v>38</v>
      </c>
      <c r="C17" s="1"/>
      <c r="D17" s="58" t="s">
        <v>191</v>
      </c>
      <c r="E17" s="10" t="s">
        <v>75</v>
      </c>
      <c r="F17" s="2">
        <v>2</v>
      </c>
      <c r="G17" s="2">
        <v>132.7</v>
      </c>
      <c r="H17" s="42">
        <f t="shared" si="0"/>
        <v>265.4</v>
      </c>
      <c r="I17" s="2">
        <v>6</v>
      </c>
      <c r="J17" s="2">
        <v>106.16</v>
      </c>
      <c r="K17" s="3">
        <f t="shared" si="1"/>
        <v>636.96</v>
      </c>
      <c r="L17" s="4">
        <f t="shared" si="2"/>
        <v>902.36</v>
      </c>
      <c r="M17" s="2">
        <v>1</v>
      </c>
      <c r="N17" s="36">
        <f t="shared" si="3"/>
        <v>902.36</v>
      </c>
      <c r="O17" s="4" t="s">
        <v>115</v>
      </c>
      <c r="P17" s="4" t="s">
        <v>157</v>
      </c>
    </row>
    <row r="18" spans="1:16" s="12" customFormat="1" ht="42" customHeight="1">
      <c r="A18" s="34">
        <v>14</v>
      </c>
      <c r="B18" s="1" t="s">
        <v>55</v>
      </c>
      <c r="C18" s="1"/>
      <c r="D18" s="58" t="s">
        <v>192</v>
      </c>
      <c r="E18" s="10" t="s">
        <v>75</v>
      </c>
      <c r="F18" s="2">
        <v>5</v>
      </c>
      <c r="G18" s="2">
        <v>132.7</v>
      </c>
      <c r="H18" s="42">
        <f t="shared" si="0"/>
        <v>663.5</v>
      </c>
      <c r="I18" s="2">
        <v>37</v>
      </c>
      <c r="J18" s="2">
        <v>106.16</v>
      </c>
      <c r="K18" s="3">
        <f t="shared" si="1"/>
        <v>3927.92</v>
      </c>
      <c r="L18" s="4">
        <f t="shared" si="2"/>
        <v>4591.42</v>
      </c>
      <c r="M18" s="2">
        <v>1</v>
      </c>
      <c r="N18" s="36">
        <f t="shared" si="3"/>
        <v>4591.42</v>
      </c>
      <c r="O18" s="4" t="s">
        <v>115</v>
      </c>
      <c r="P18" s="39" t="s">
        <v>135</v>
      </c>
    </row>
    <row r="19" spans="1:16" s="12" customFormat="1" ht="51" customHeight="1">
      <c r="A19" s="34">
        <v>15</v>
      </c>
      <c r="B19" s="1" t="s">
        <v>58</v>
      </c>
      <c r="C19" s="1"/>
      <c r="D19" s="58" t="s">
        <v>193</v>
      </c>
      <c r="E19" s="10" t="s">
        <v>75</v>
      </c>
      <c r="F19" s="2">
        <v>3</v>
      </c>
      <c r="G19" s="2">
        <v>132.7</v>
      </c>
      <c r="H19" s="42">
        <f t="shared" si="0"/>
        <v>398.09999999999997</v>
      </c>
      <c r="I19" s="2">
        <v>18</v>
      </c>
      <c r="J19" s="2">
        <v>106.16</v>
      </c>
      <c r="K19" s="3">
        <f t="shared" si="1"/>
        <v>1910.8799999999999</v>
      </c>
      <c r="L19" s="4">
        <f t="shared" si="2"/>
        <v>2308.98</v>
      </c>
      <c r="M19" s="2">
        <v>1</v>
      </c>
      <c r="N19" s="36">
        <f t="shared" si="3"/>
        <v>2308.98</v>
      </c>
      <c r="O19" s="4"/>
      <c r="P19" s="52" t="s">
        <v>124</v>
      </c>
    </row>
    <row r="20" spans="1:16" s="12" customFormat="1" ht="40.5" customHeight="1">
      <c r="A20" s="34">
        <v>16</v>
      </c>
      <c r="B20" s="1" t="s">
        <v>60</v>
      </c>
      <c r="C20" s="1" t="s">
        <v>181</v>
      </c>
      <c r="D20" s="58"/>
      <c r="E20" s="10" t="s">
        <v>75</v>
      </c>
      <c r="F20" s="2">
        <v>5</v>
      </c>
      <c r="G20" s="2">
        <v>132.7</v>
      </c>
      <c r="H20" s="42">
        <f t="shared" si="0"/>
        <v>663.5</v>
      </c>
      <c r="I20" s="2">
        <v>34</v>
      </c>
      <c r="J20" s="2">
        <v>106.16</v>
      </c>
      <c r="K20" s="3">
        <f t="shared" si="1"/>
        <v>3609.44</v>
      </c>
      <c r="L20" s="4">
        <f t="shared" si="2"/>
        <v>4272.9400000000005</v>
      </c>
      <c r="M20" s="2">
        <v>1</v>
      </c>
      <c r="N20" s="36">
        <f t="shared" si="3"/>
        <v>4272.9400000000005</v>
      </c>
      <c r="O20" s="4"/>
      <c r="P20" s="39" t="s">
        <v>140</v>
      </c>
    </row>
    <row r="21" spans="1:16" s="12" customFormat="1" ht="42" customHeight="1">
      <c r="A21" s="34">
        <v>17</v>
      </c>
      <c r="B21" s="44" t="s">
        <v>70</v>
      </c>
      <c r="C21" s="44"/>
      <c r="D21" s="63"/>
      <c r="E21" s="45" t="s">
        <v>75</v>
      </c>
      <c r="F21" s="46"/>
      <c r="G21" s="46">
        <v>132.7</v>
      </c>
      <c r="H21" s="47">
        <f t="shared" si="0"/>
        <v>0</v>
      </c>
      <c r="I21" s="46"/>
      <c r="J21" s="46">
        <v>106.16</v>
      </c>
      <c r="K21" s="48">
        <f t="shared" si="1"/>
        <v>0</v>
      </c>
      <c r="L21" s="49">
        <f t="shared" si="2"/>
        <v>0</v>
      </c>
      <c r="M21" s="46">
        <v>1</v>
      </c>
      <c r="N21" s="50">
        <f t="shared" si="3"/>
        <v>0</v>
      </c>
      <c r="O21" s="49"/>
      <c r="P21" s="51" t="s">
        <v>173</v>
      </c>
    </row>
    <row r="22" spans="1:16" s="12" customFormat="1" ht="60">
      <c r="A22" s="34">
        <v>18</v>
      </c>
      <c r="B22" s="25" t="s">
        <v>98</v>
      </c>
      <c r="C22" s="25"/>
      <c r="D22" s="64" t="s">
        <v>246</v>
      </c>
      <c r="E22" s="24" t="s">
        <v>75</v>
      </c>
      <c r="F22" s="16">
        <v>11</v>
      </c>
      <c r="G22" s="2">
        <v>132.7</v>
      </c>
      <c r="H22" s="42">
        <f t="shared" si="0"/>
        <v>1459.6999999999998</v>
      </c>
      <c r="I22" s="16">
        <v>31</v>
      </c>
      <c r="J22" s="2">
        <v>106.16</v>
      </c>
      <c r="K22" s="3">
        <f t="shared" si="1"/>
        <v>3290.96</v>
      </c>
      <c r="L22" s="4">
        <f t="shared" si="2"/>
        <v>4750.66</v>
      </c>
      <c r="M22" s="2">
        <v>1</v>
      </c>
      <c r="N22" s="36">
        <f t="shared" si="3"/>
        <v>4750.66</v>
      </c>
      <c r="O22" s="4"/>
      <c r="P22" s="39" t="s">
        <v>108</v>
      </c>
    </row>
    <row r="23" spans="1:16" s="11" customFormat="1" ht="51.75" customHeight="1">
      <c r="A23" s="34">
        <v>19</v>
      </c>
      <c r="B23" s="1" t="s">
        <v>64</v>
      </c>
      <c r="C23" s="1"/>
      <c r="D23" s="58" t="s">
        <v>194</v>
      </c>
      <c r="E23" s="10" t="s">
        <v>80</v>
      </c>
      <c r="F23" s="2">
        <v>1</v>
      </c>
      <c r="G23" s="2">
        <v>132.7</v>
      </c>
      <c r="H23" s="42">
        <f t="shared" si="0"/>
        <v>132.7</v>
      </c>
      <c r="I23" s="2">
        <v>13</v>
      </c>
      <c r="J23" s="2">
        <v>106.16</v>
      </c>
      <c r="K23" s="3">
        <f t="shared" si="1"/>
        <v>1380.08</v>
      </c>
      <c r="L23" s="4">
        <f t="shared" si="2"/>
        <v>1512.78</v>
      </c>
      <c r="M23" s="2">
        <v>1</v>
      </c>
      <c r="N23" s="36">
        <f t="shared" si="3"/>
        <v>1512.78</v>
      </c>
      <c r="O23" s="4" t="s">
        <v>177</v>
      </c>
      <c r="P23" s="4" t="s">
        <v>178</v>
      </c>
    </row>
    <row r="24" spans="1:16" s="11" customFormat="1" ht="42" customHeight="1">
      <c r="A24" s="34">
        <v>20</v>
      </c>
      <c r="B24" s="25" t="s">
        <v>89</v>
      </c>
      <c r="C24" s="25"/>
      <c r="D24" s="64" t="s">
        <v>195</v>
      </c>
      <c r="E24" s="24" t="s">
        <v>80</v>
      </c>
      <c r="F24" s="16">
        <v>4</v>
      </c>
      <c r="G24" s="2">
        <v>132.7</v>
      </c>
      <c r="H24" s="42">
        <f t="shared" si="0"/>
        <v>530.8</v>
      </c>
      <c r="I24" s="16">
        <v>23</v>
      </c>
      <c r="J24" s="2">
        <v>106.16</v>
      </c>
      <c r="K24" s="3">
        <f t="shared" si="1"/>
        <v>2441.68</v>
      </c>
      <c r="L24" s="4">
        <f t="shared" si="2"/>
        <v>2972.4799999999996</v>
      </c>
      <c r="M24" s="2">
        <v>1</v>
      </c>
      <c r="N24" s="36">
        <f t="shared" si="3"/>
        <v>2972.4799999999996</v>
      </c>
      <c r="O24" s="4"/>
      <c r="P24" s="4" t="s">
        <v>4</v>
      </c>
    </row>
    <row r="25" spans="1:16" s="11" customFormat="1" ht="55.5" customHeight="1">
      <c r="A25" s="34">
        <v>21</v>
      </c>
      <c r="B25" s="1" t="s">
        <v>120</v>
      </c>
      <c r="C25" s="1"/>
      <c r="D25" s="58" t="s">
        <v>196</v>
      </c>
      <c r="E25" s="10" t="s">
        <v>18</v>
      </c>
      <c r="F25" s="2">
        <v>1</v>
      </c>
      <c r="G25" s="2">
        <v>132.7</v>
      </c>
      <c r="H25" s="42">
        <f>F25*G25</f>
        <v>132.7</v>
      </c>
      <c r="I25" s="2">
        <v>9</v>
      </c>
      <c r="J25" s="2">
        <v>106.16</v>
      </c>
      <c r="K25" s="3">
        <f>I25*J25</f>
        <v>955.4399999999999</v>
      </c>
      <c r="L25" s="4">
        <f>H25+K25</f>
        <v>1088.1399999999999</v>
      </c>
      <c r="M25" s="2">
        <v>1</v>
      </c>
      <c r="N25" s="36">
        <f>L25*M25</f>
        <v>1088.1399999999999</v>
      </c>
      <c r="O25" s="4" t="s">
        <v>115</v>
      </c>
      <c r="P25" s="4"/>
    </row>
    <row r="26" spans="1:16" s="11" customFormat="1" ht="55.5" customHeight="1">
      <c r="A26" s="34">
        <v>22</v>
      </c>
      <c r="B26" s="1" t="s">
        <v>34</v>
      </c>
      <c r="C26" s="1"/>
      <c r="D26" s="58" t="s">
        <v>197</v>
      </c>
      <c r="E26" s="10" t="s">
        <v>19</v>
      </c>
      <c r="F26" s="2">
        <v>2</v>
      </c>
      <c r="G26" s="2">
        <v>132.7</v>
      </c>
      <c r="H26" s="42">
        <f t="shared" si="0"/>
        <v>265.4</v>
      </c>
      <c r="I26" s="2">
        <v>9</v>
      </c>
      <c r="J26" s="2">
        <v>106.16</v>
      </c>
      <c r="K26" s="3">
        <f t="shared" si="1"/>
        <v>955.4399999999999</v>
      </c>
      <c r="L26" s="4">
        <f t="shared" si="2"/>
        <v>1220.84</v>
      </c>
      <c r="M26" s="2">
        <v>1</v>
      </c>
      <c r="N26" s="36">
        <f t="shared" si="3"/>
        <v>1220.84</v>
      </c>
      <c r="O26" s="4" t="s">
        <v>115</v>
      </c>
      <c r="P26" s="4"/>
    </row>
    <row r="27" spans="1:16" ht="48" customHeight="1">
      <c r="A27" s="34">
        <v>23</v>
      </c>
      <c r="B27" s="25" t="s">
        <v>39</v>
      </c>
      <c r="C27" s="25"/>
      <c r="D27" s="58"/>
      <c r="E27" s="26" t="s">
        <v>19</v>
      </c>
      <c r="F27" s="16"/>
      <c r="G27" s="2">
        <v>132.7</v>
      </c>
      <c r="H27" s="42">
        <f t="shared" si="0"/>
        <v>0</v>
      </c>
      <c r="I27" s="16"/>
      <c r="J27" s="2">
        <v>106.16</v>
      </c>
      <c r="K27" s="3">
        <f t="shared" si="1"/>
        <v>0</v>
      </c>
      <c r="L27" s="4">
        <f t="shared" si="2"/>
        <v>0</v>
      </c>
      <c r="M27" s="2">
        <v>1</v>
      </c>
      <c r="N27" s="36">
        <f t="shared" si="3"/>
        <v>0</v>
      </c>
      <c r="O27" s="4"/>
      <c r="P27" s="4" t="s">
        <v>176</v>
      </c>
    </row>
    <row r="28" spans="1:16" s="17" customFormat="1" ht="42" customHeight="1">
      <c r="A28" s="34">
        <v>24</v>
      </c>
      <c r="B28" s="1" t="s">
        <v>40</v>
      </c>
      <c r="C28" s="1"/>
      <c r="D28" s="58" t="s">
        <v>198</v>
      </c>
      <c r="E28" s="10" t="s">
        <v>19</v>
      </c>
      <c r="F28" s="2">
        <v>5</v>
      </c>
      <c r="G28" s="2">
        <v>132.7</v>
      </c>
      <c r="H28" s="42">
        <f t="shared" si="0"/>
        <v>663.5</v>
      </c>
      <c r="I28" s="2">
        <v>50</v>
      </c>
      <c r="J28" s="2">
        <v>106.16</v>
      </c>
      <c r="K28" s="3">
        <f t="shared" si="1"/>
        <v>5308</v>
      </c>
      <c r="L28" s="4">
        <f t="shared" si="2"/>
        <v>5971.5</v>
      </c>
      <c r="M28" s="2">
        <v>1</v>
      </c>
      <c r="N28" s="36">
        <f t="shared" si="3"/>
        <v>5971.5</v>
      </c>
      <c r="O28" s="4"/>
      <c r="P28" s="40" t="s">
        <v>112</v>
      </c>
    </row>
    <row r="29" spans="1:16" s="35" customFormat="1" ht="55.5" customHeight="1">
      <c r="A29" s="34">
        <v>25</v>
      </c>
      <c r="B29" s="25" t="s">
        <v>76</v>
      </c>
      <c r="C29" s="25"/>
      <c r="D29" s="58" t="s">
        <v>199</v>
      </c>
      <c r="E29" s="26" t="s">
        <v>19</v>
      </c>
      <c r="F29" s="2">
        <v>1</v>
      </c>
      <c r="G29" s="2">
        <v>132.7</v>
      </c>
      <c r="H29" s="42">
        <f t="shared" si="0"/>
        <v>132.7</v>
      </c>
      <c r="I29" s="2">
        <v>20</v>
      </c>
      <c r="J29" s="2">
        <v>106.16</v>
      </c>
      <c r="K29" s="3">
        <f t="shared" si="1"/>
        <v>2123.2</v>
      </c>
      <c r="L29" s="4">
        <f t="shared" si="2"/>
        <v>2255.8999999999996</v>
      </c>
      <c r="M29" s="2">
        <v>1</v>
      </c>
      <c r="N29" s="36">
        <f t="shared" si="3"/>
        <v>2255.8999999999996</v>
      </c>
      <c r="O29" s="4"/>
      <c r="P29" s="4"/>
    </row>
    <row r="30" spans="1:16" s="17" customFormat="1" ht="42" customHeight="1">
      <c r="A30" s="34">
        <v>26</v>
      </c>
      <c r="B30" s="25" t="s">
        <v>53</v>
      </c>
      <c r="C30" s="25"/>
      <c r="D30" s="58" t="s">
        <v>200</v>
      </c>
      <c r="E30" s="26" t="s">
        <v>19</v>
      </c>
      <c r="F30" s="2">
        <v>2</v>
      </c>
      <c r="G30" s="2">
        <v>132.7</v>
      </c>
      <c r="H30" s="42">
        <f t="shared" si="0"/>
        <v>265.4</v>
      </c>
      <c r="I30" s="2">
        <v>9</v>
      </c>
      <c r="J30" s="2">
        <v>106.16</v>
      </c>
      <c r="K30" s="3">
        <f t="shared" si="1"/>
        <v>955.4399999999999</v>
      </c>
      <c r="L30" s="4">
        <f t="shared" si="2"/>
        <v>1220.84</v>
      </c>
      <c r="M30" s="2">
        <v>1</v>
      </c>
      <c r="N30" s="36">
        <f t="shared" si="3"/>
        <v>1220.84</v>
      </c>
      <c r="O30" s="41" t="s">
        <v>107</v>
      </c>
      <c r="P30" s="41" t="s">
        <v>106</v>
      </c>
    </row>
    <row r="31" spans="1:16" s="17" customFormat="1" ht="57" customHeight="1">
      <c r="A31" s="43">
        <v>27</v>
      </c>
      <c r="B31" s="25" t="s">
        <v>83</v>
      </c>
      <c r="C31" s="25"/>
      <c r="D31" s="58" t="s">
        <v>201</v>
      </c>
      <c r="E31" s="24" t="s">
        <v>19</v>
      </c>
      <c r="F31" s="16">
        <v>1</v>
      </c>
      <c r="G31" s="2">
        <v>132.7</v>
      </c>
      <c r="H31" s="42">
        <f t="shared" si="0"/>
        <v>132.7</v>
      </c>
      <c r="I31" s="16">
        <v>3</v>
      </c>
      <c r="J31" s="2">
        <v>106.16</v>
      </c>
      <c r="K31" s="3">
        <f t="shared" si="1"/>
        <v>318.48</v>
      </c>
      <c r="L31" s="4">
        <f t="shared" si="2"/>
        <v>451.18</v>
      </c>
      <c r="M31" s="2">
        <v>1</v>
      </c>
      <c r="N31" s="36">
        <f t="shared" si="3"/>
        <v>451.18</v>
      </c>
      <c r="O31" s="4"/>
      <c r="P31" s="40"/>
    </row>
    <row r="32" spans="1:16" s="17" customFormat="1" ht="42" customHeight="1">
      <c r="A32" s="34">
        <v>28</v>
      </c>
      <c r="B32" s="25" t="s">
        <v>88</v>
      </c>
      <c r="C32" s="25"/>
      <c r="D32" s="58" t="s">
        <v>202</v>
      </c>
      <c r="E32" s="24" t="s">
        <v>19</v>
      </c>
      <c r="F32" s="16">
        <v>8</v>
      </c>
      <c r="G32" s="2">
        <v>132.7</v>
      </c>
      <c r="H32" s="42">
        <f t="shared" si="0"/>
        <v>1061.6</v>
      </c>
      <c r="I32" s="16">
        <v>68</v>
      </c>
      <c r="J32" s="2">
        <v>106.16</v>
      </c>
      <c r="K32" s="3">
        <f t="shared" si="1"/>
        <v>7218.88</v>
      </c>
      <c r="L32" s="4">
        <f t="shared" si="2"/>
        <v>8280.48</v>
      </c>
      <c r="M32" s="2">
        <v>1</v>
      </c>
      <c r="N32" s="36">
        <f t="shared" si="3"/>
        <v>8280.48</v>
      </c>
      <c r="O32" s="4"/>
      <c r="P32" s="39" t="s">
        <v>129</v>
      </c>
    </row>
    <row r="33" spans="1:16" s="35" customFormat="1" ht="42" customHeight="1">
      <c r="A33" s="34">
        <v>29</v>
      </c>
      <c r="B33" s="25" t="s">
        <v>203</v>
      </c>
      <c r="C33" s="25"/>
      <c r="D33" s="58" t="s">
        <v>204</v>
      </c>
      <c r="E33" s="24" t="s">
        <v>19</v>
      </c>
      <c r="F33" s="16">
        <v>2</v>
      </c>
      <c r="G33" s="2">
        <v>132.7</v>
      </c>
      <c r="H33" s="42">
        <f t="shared" si="0"/>
        <v>265.4</v>
      </c>
      <c r="I33" s="16">
        <v>40</v>
      </c>
      <c r="J33" s="2">
        <v>106.16</v>
      </c>
      <c r="K33" s="3">
        <f t="shared" si="1"/>
        <v>4246.4</v>
      </c>
      <c r="L33" s="4">
        <f t="shared" si="2"/>
        <v>4511.799999999999</v>
      </c>
      <c r="M33" s="2">
        <v>1</v>
      </c>
      <c r="N33" s="36">
        <f t="shared" si="3"/>
        <v>4511.799999999999</v>
      </c>
      <c r="O33" s="52" t="s">
        <v>167</v>
      </c>
      <c r="P33" s="52" t="s">
        <v>174</v>
      </c>
    </row>
    <row r="34" spans="1:16" s="17" customFormat="1" ht="42" customHeight="1">
      <c r="A34" s="34">
        <v>30</v>
      </c>
      <c r="B34" s="25" t="s">
        <v>91</v>
      </c>
      <c r="C34" s="25"/>
      <c r="D34" s="58" t="s">
        <v>205</v>
      </c>
      <c r="E34" s="24" t="s">
        <v>19</v>
      </c>
      <c r="F34" s="16">
        <v>2</v>
      </c>
      <c r="G34" s="2">
        <v>132.7</v>
      </c>
      <c r="H34" s="42">
        <f t="shared" si="0"/>
        <v>265.4</v>
      </c>
      <c r="I34" s="16">
        <v>11</v>
      </c>
      <c r="J34" s="2">
        <v>106.16</v>
      </c>
      <c r="K34" s="3">
        <f t="shared" si="1"/>
        <v>1167.76</v>
      </c>
      <c r="L34" s="4">
        <f t="shared" si="2"/>
        <v>1433.1599999999999</v>
      </c>
      <c r="M34" s="2">
        <v>1</v>
      </c>
      <c r="N34" s="36">
        <f t="shared" si="3"/>
        <v>1433.1599999999999</v>
      </c>
      <c r="O34" s="4"/>
      <c r="P34" s="4"/>
    </row>
    <row r="35" spans="1:16" s="17" customFormat="1" ht="42" customHeight="1">
      <c r="A35" s="34">
        <v>31</v>
      </c>
      <c r="B35" s="25" t="s">
        <v>97</v>
      </c>
      <c r="C35" s="25"/>
      <c r="D35" s="58" t="s">
        <v>206</v>
      </c>
      <c r="E35" s="24" t="s">
        <v>19</v>
      </c>
      <c r="F35" s="16">
        <v>7</v>
      </c>
      <c r="G35" s="2">
        <v>132.7</v>
      </c>
      <c r="H35" s="42">
        <f t="shared" si="0"/>
        <v>928.8999999999999</v>
      </c>
      <c r="I35" s="16">
        <v>134</v>
      </c>
      <c r="J35" s="2">
        <v>106.16</v>
      </c>
      <c r="K35" s="3">
        <f t="shared" si="1"/>
        <v>14225.439999999999</v>
      </c>
      <c r="L35" s="4">
        <f t="shared" si="2"/>
        <v>15154.339999999998</v>
      </c>
      <c r="M35" s="2">
        <v>1</v>
      </c>
      <c r="N35" s="36">
        <f t="shared" si="3"/>
        <v>15154.339999999998</v>
      </c>
      <c r="O35" s="4"/>
      <c r="P35" s="4"/>
    </row>
    <row r="36" spans="1:16" s="17" customFormat="1" ht="42" customHeight="1">
      <c r="A36" s="34">
        <v>32</v>
      </c>
      <c r="B36" s="1" t="s">
        <v>143</v>
      </c>
      <c r="C36" s="1"/>
      <c r="D36" s="58" t="s">
        <v>208</v>
      </c>
      <c r="E36" s="10" t="s">
        <v>74</v>
      </c>
      <c r="F36" s="2">
        <v>1</v>
      </c>
      <c r="G36" s="2">
        <v>132.7</v>
      </c>
      <c r="H36" s="42">
        <f aca="true" t="shared" si="4" ref="H36:H68">F36*G36</f>
        <v>132.7</v>
      </c>
      <c r="I36" s="2">
        <v>22</v>
      </c>
      <c r="J36" s="2">
        <v>106.16</v>
      </c>
      <c r="K36" s="3">
        <f aca="true" t="shared" si="5" ref="K36:K68">I36*J36</f>
        <v>2335.52</v>
      </c>
      <c r="L36" s="4">
        <f aca="true" t="shared" si="6" ref="L36:L68">H36+K36</f>
        <v>2468.22</v>
      </c>
      <c r="M36" s="2">
        <v>1</v>
      </c>
      <c r="N36" s="36">
        <f aca="true" t="shared" si="7" ref="N36:N68">L36*M36</f>
        <v>2468.22</v>
      </c>
      <c r="O36" s="4"/>
      <c r="P36" s="4" t="s">
        <v>144</v>
      </c>
    </row>
    <row r="37" spans="1:16" s="17" customFormat="1" ht="42" customHeight="1">
      <c r="A37" s="34">
        <v>33</v>
      </c>
      <c r="B37" s="25" t="s">
        <v>44</v>
      </c>
      <c r="C37" s="25"/>
      <c r="D37" s="58" t="s">
        <v>209</v>
      </c>
      <c r="E37" s="26" t="s">
        <v>74</v>
      </c>
      <c r="F37" s="2">
        <v>1</v>
      </c>
      <c r="G37" s="2">
        <v>132.7</v>
      </c>
      <c r="H37" s="42">
        <f t="shared" si="4"/>
        <v>132.7</v>
      </c>
      <c r="I37" s="2">
        <v>9</v>
      </c>
      <c r="J37" s="2">
        <v>106.16</v>
      </c>
      <c r="K37" s="3">
        <f t="shared" si="5"/>
        <v>955.4399999999999</v>
      </c>
      <c r="L37" s="4">
        <f t="shared" si="6"/>
        <v>1088.1399999999999</v>
      </c>
      <c r="M37" s="2">
        <v>1</v>
      </c>
      <c r="N37" s="36">
        <f t="shared" si="7"/>
        <v>1088.1399999999999</v>
      </c>
      <c r="O37" s="4"/>
      <c r="P37" s="4"/>
    </row>
    <row r="38" spans="1:16" s="17" customFormat="1" ht="42" customHeight="1">
      <c r="A38" s="34">
        <v>34</v>
      </c>
      <c r="B38" s="25" t="s">
        <v>101</v>
      </c>
      <c r="C38" s="25"/>
      <c r="D38" s="58" t="s">
        <v>207</v>
      </c>
      <c r="E38" s="24" t="s">
        <v>74</v>
      </c>
      <c r="F38" s="16">
        <v>0</v>
      </c>
      <c r="G38" s="2">
        <v>132.7</v>
      </c>
      <c r="H38" s="42">
        <f t="shared" si="4"/>
        <v>0</v>
      </c>
      <c r="I38" s="16">
        <v>11</v>
      </c>
      <c r="J38" s="2">
        <v>106.16</v>
      </c>
      <c r="K38" s="3">
        <f t="shared" si="5"/>
        <v>1167.76</v>
      </c>
      <c r="L38" s="4">
        <f t="shared" si="6"/>
        <v>1167.76</v>
      </c>
      <c r="M38" s="2">
        <v>1</v>
      </c>
      <c r="N38" s="36">
        <f t="shared" si="7"/>
        <v>1167.76</v>
      </c>
      <c r="O38" s="4" t="s">
        <v>115</v>
      </c>
      <c r="P38" s="39" t="s">
        <v>175</v>
      </c>
    </row>
    <row r="39" spans="1:16" s="17" customFormat="1" ht="42" customHeight="1">
      <c r="A39" s="34">
        <v>35</v>
      </c>
      <c r="B39" s="53" t="s">
        <v>35</v>
      </c>
      <c r="C39" s="53"/>
      <c r="D39" s="62"/>
      <c r="E39" s="10" t="s">
        <v>21</v>
      </c>
      <c r="F39" s="2"/>
      <c r="G39" s="2">
        <v>132.7</v>
      </c>
      <c r="H39" s="42">
        <f t="shared" si="4"/>
        <v>0</v>
      </c>
      <c r="I39" s="2"/>
      <c r="J39" s="2">
        <v>106.16</v>
      </c>
      <c r="K39" s="3">
        <f t="shared" si="5"/>
        <v>0</v>
      </c>
      <c r="L39" s="4">
        <f t="shared" si="6"/>
        <v>0</v>
      </c>
      <c r="M39" s="2">
        <v>1</v>
      </c>
      <c r="N39" s="36">
        <f t="shared" si="7"/>
        <v>0</v>
      </c>
      <c r="O39" s="4"/>
      <c r="P39" s="4" t="s">
        <v>158</v>
      </c>
    </row>
    <row r="40" spans="1:16" s="17" customFormat="1" ht="42" customHeight="1">
      <c r="A40" s="34">
        <v>36</v>
      </c>
      <c r="B40" s="1" t="s">
        <v>57</v>
      </c>
      <c r="C40" s="1"/>
      <c r="D40" s="58" t="s">
        <v>210</v>
      </c>
      <c r="E40" s="10" t="s">
        <v>22</v>
      </c>
      <c r="F40" s="2">
        <v>1</v>
      </c>
      <c r="G40" s="2">
        <v>132.7</v>
      </c>
      <c r="H40" s="42">
        <f t="shared" si="4"/>
        <v>132.7</v>
      </c>
      <c r="I40" s="2">
        <v>3</v>
      </c>
      <c r="J40" s="2">
        <v>106.16</v>
      </c>
      <c r="K40" s="3">
        <f t="shared" si="5"/>
        <v>318.48</v>
      </c>
      <c r="L40" s="4">
        <f t="shared" si="6"/>
        <v>451.18</v>
      </c>
      <c r="M40" s="2">
        <v>1</v>
      </c>
      <c r="N40" s="36">
        <f t="shared" si="7"/>
        <v>451.18</v>
      </c>
      <c r="O40" s="4"/>
      <c r="P40" s="4" t="s">
        <v>123</v>
      </c>
    </row>
    <row r="41" spans="1:16" s="17" customFormat="1" ht="42" customHeight="1">
      <c r="A41" s="34">
        <v>37</v>
      </c>
      <c r="B41" s="1" t="s">
        <v>62</v>
      </c>
      <c r="C41" s="1"/>
      <c r="D41" s="58" t="s">
        <v>211</v>
      </c>
      <c r="E41" s="10" t="s">
        <v>21</v>
      </c>
      <c r="F41" s="2">
        <v>1</v>
      </c>
      <c r="G41" s="2">
        <v>132.7</v>
      </c>
      <c r="H41" s="42">
        <f t="shared" si="4"/>
        <v>132.7</v>
      </c>
      <c r="I41" s="2">
        <v>25</v>
      </c>
      <c r="J41" s="2">
        <v>106.16</v>
      </c>
      <c r="K41" s="3">
        <f t="shared" si="5"/>
        <v>2654</v>
      </c>
      <c r="L41" s="4">
        <f t="shared" si="6"/>
        <v>2786.7</v>
      </c>
      <c r="M41" s="2">
        <v>1</v>
      </c>
      <c r="N41" s="36">
        <f t="shared" si="7"/>
        <v>2786.7</v>
      </c>
      <c r="O41" s="4" t="s">
        <v>115</v>
      </c>
      <c r="P41" s="4" t="s">
        <v>116</v>
      </c>
    </row>
    <row r="42" spans="1:16" s="17" customFormat="1" ht="58.5" customHeight="1">
      <c r="A42" s="34">
        <v>38</v>
      </c>
      <c r="B42" s="1" t="s">
        <v>159</v>
      </c>
      <c r="C42" s="1"/>
      <c r="D42" s="58" t="s">
        <v>212</v>
      </c>
      <c r="E42" s="10" t="s">
        <v>21</v>
      </c>
      <c r="F42" s="2">
        <v>3</v>
      </c>
      <c r="G42" s="2">
        <v>132.7</v>
      </c>
      <c r="H42" s="42">
        <f t="shared" si="4"/>
        <v>398.09999999999997</v>
      </c>
      <c r="I42" s="2">
        <v>40</v>
      </c>
      <c r="J42" s="2">
        <v>106.16</v>
      </c>
      <c r="K42" s="3">
        <f t="shared" si="5"/>
        <v>4246.4</v>
      </c>
      <c r="L42" s="4">
        <f t="shared" si="6"/>
        <v>4644.5</v>
      </c>
      <c r="M42" s="2">
        <v>1</v>
      </c>
      <c r="N42" s="36">
        <f t="shared" si="7"/>
        <v>4644.5</v>
      </c>
      <c r="O42" s="4"/>
      <c r="P42" s="4"/>
    </row>
    <row r="43" spans="1:16" s="17" customFormat="1" ht="42" customHeight="1">
      <c r="A43" s="34">
        <v>39</v>
      </c>
      <c r="B43" s="25" t="s">
        <v>102</v>
      </c>
      <c r="C43" s="25"/>
      <c r="D43" s="58" t="s">
        <v>213</v>
      </c>
      <c r="E43" s="24" t="s">
        <v>21</v>
      </c>
      <c r="F43" s="16">
        <v>6</v>
      </c>
      <c r="G43" s="2">
        <v>132.7</v>
      </c>
      <c r="H43" s="42">
        <f t="shared" si="4"/>
        <v>796.1999999999999</v>
      </c>
      <c r="I43" s="16">
        <v>27</v>
      </c>
      <c r="J43" s="2">
        <v>106.16</v>
      </c>
      <c r="K43" s="3">
        <f t="shared" si="5"/>
        <v>2866.3199999999997</v>
      </c>
      <c r="L43" s="4">
        <f t="shared" si="6"/>
        <v>3662.5199999999995</v>
      </c>
      <c r="M43" s="2">
        <v>1</v>
      </c>
      <c r="N43" s="36">
        <f t="shared" si="7"/>
        <v>3662.5199999999995</v>
      </c>
      <c r="O43" s="4"/>
      <c r="P43" s="4"/>
    </row>
    <row r="44" spans="1:16" s="17" customFormat="1" ht="42" customHeight="1">
      <c r="A44" s="34">
        <v>40</v>
      </c>
      <c r="B44" s="25" t="s">
        <v>36</v>
      </c>
      <c r="C44" s="25"/>
      <c r="D44" s="58" t="s">
        <v>214</v>
      </c>
      <c r="E44" s="26" t="s">
        <v>28</v>
      </c>
      <c r="F44" s="16">
        <v>1</v>
      </c>
      <c r="G44" s="2">
        <v>132.7</v>
      </c>
      <c r="H44" s="42">
        <f t="shared" si="4"/>
        <v>132.7</v>
      </c>
      <c r="I44" s="16">
        <v>5</v>
      </c>
      <c r="J44" s="2">
        <v>106.16</v>
      </c>
      <c r="K44" s="3">
        <f t="shared" si="5"/>
        <v>530.8</v>
      </c>
      <c r="L44" s="4">
        <f t="shared" si="6"/>
        <v>663.5</v>
      </c>
      <c r="M44" s="2">
        <v>1</v>
      </c>
      <c r="N44" s="36">
        <f t="shared" si="7"/>
        <v>663.5</v>
      </c>
      <c r="O44" s="4" t="s">
        <v>130</v>
      </c>
      <c r="P44" s="4" t="s">
        <v>131</v>
      </c>
    </row>
    <row r="45" spans="1:16" s="17" customFormat="1" ht="54" customHeight="1">
      <c r="A45" s="34">
        <v>41</v>
      </c>
      <c r="B45" s="1" t="s">
        <v>46</v>
      </c>
      <c r="C45" s="1"/>
      <c r="D45" s="58" t="s">
        <v>215</v>
      </c>
      <c r="E45" s="10" t="s">
        <v>28</v>
      </c>
      <c r="F45" s="2">
        <v>2</v>
      </c>
      <c r="G45" s="2">
        <v>132.7</v>
      </c>
      <c r="H45" s="42">
        <f t="shared" si="4"/>
        <v>265.4</v>
      </c>
      <c r="I45" s="2">
        <v>36</v>
      </c>
      <c r="J45" s="2">
        <v>106.16</v>
      </c>
      <c r="K45" s="3">
        <f t="shared" si="5"/>
        <v>3821.7599999999998</v>
      </c>
      <c r="L45" s="4">
        <f t="shared" si="6"/>
        <v>4087.16</v>
      </c>
      <c r="M45" s="2">
        <v>1</v>
      </c>
      <c r="N45" s="36">
        <f t="shared" si="7"/>
        <v>4087.16</v>
      </c>
      <c r="O45" s="4"/>
      <c r="P45" s="40" t="s">
        <v>162</v>
      </c>
    </row>
    <row r="46" spans="1:16" s="17" customFormat="1" ht="49.5" customHeight="1">
      <c r="A46" s="34">
        <v>42</v>
      </c>
      <c r="B46" s="25" t="s">
        <v>86</v>
      </c>
      <c r="C46" s="25"/>
      <c r="D46" s="58" t="s">
        <v>216</v>
      </c>
      <c r="E46" s="24" t="s">
        <v>28</v>
      </c>
      <c r="F46" s="16">
        <v>4</v>
      </c>
      <c r="G46" s="2">
        <v>132.7</v>
      </c>
      <c r="H46" s="42">
        <f t="shared" si="4"/>
        <v>530.8</v>
      </c>
      <c r="I46" s="16">
        <v>31</v>
      </c>
      <c r="J46" s="2">
        <v>106.16</v>
      </c>
      <c r="K46" s="3">
        <f t="shared" si="5"/>
        <v>3290.96</v>
      </c>
      <c r="L46" s="4">
        <f t="shared" si="6"/>
        <v>3821.76</v>
      </c>
      <c r="M46" s="2">
        <v>1</v>
      </c>
      <c r="N46" s="36">
        <f t="shared" si="7"/>
        <v>3821.76</v>
      </c>
      <c r="O46" s="4"/>
      <c r="P46" s="39" t="s">
        <v>142</v>
      </c>
    </row>
    <row r="47" spans="1:16" s="17" customFormat="1" ht="42" customHeight="1">
      <c r="A47" s="34">
        <v>43</v>
      </c>
      <c r="B47" s="25" t="s">
        <v>121</v>
      </c>
      <c r="C47" s="25"/>
      <c r="D47" s="58" t="s">
        <v>217</v>
      </c>
      <c r="E47" s="26" t="s">
        <v>79</v>
      </c>
      <c r="F47" s="16">
        <v>9</v>
      </c>
      <c r="G47" s="2">
        <v>132.7</v>
      </c>
      <c r="H47" s="42">
        <f>F47*G47</f>
        <v>1194.3</v>
      </c>
      <c r="I47" s="16">
        <v>6</v>
      </c>
      <c r="J47" s="2">
        <v>106.16</v>
      </c>
      <c r="K47" s="3">
        <f>I47*J47</f>
        <v>636.96</v>
      </c>
      <c r="L47" s="4">
        <f>H47+K47</f>
        <v>1831.26</v>
      </c>
      <c r="M47" s="2">
        <v>1</v>
      </c>
      <c r="N47" s="36">
        <f>L47*M47</f>
        <v>1831.26</v>
      </c>
      <c r="O47" s="4" t="s">
        <v>115</v>
      </c>
      <c r="P47" s="4" t="s">
        <v>122</v>
      </c>
    </row>
    <row r="48" spans="1:16" s="17" customFormat="1" ht="54" customHeight="1">
      <c r="A48" s="34">
        <v>44</v>
      </c>
      <c r="B48" s="25" t="s">
        <v>54</v>
      </c>
      <c r="C48" s="25"/>
      <c r="D48" s="58" t="s">
        <v>218</v>
      </c>
      <c r="E48" s="26" t="s">
        <v>79</v>
      </c>
      <c r="F48" s="16">
        <v>15</v>
      </c>
      <c r="G48" s="2">
        <v>132.7</v>
      </c>
      <c r="H48" s="42">
        <f t="shared" si="4"/>
        <v>1990.4999999999998</v>
      </c>
      <c r="I48" s="16">
        <v>5</v>
      </c>
      <c r="J48" s="2">
        <v>106.16</v>
      </c>
      <c r="K48" s="3">
        <f t="shared" si="5"/>
        <v>530.8</v>
      </c>
      <c r="L48" s="4">
        <f t="shared" si="6"/>
        <v>2521.2999999999997</v>
      </c>
      <c r="M48" s="2">
        <v>1</v>
      </c>
      <c r="N48" s="36">
        <f t="shared" si="7"/>
        <v>2521.2999999999997</v>
      </c>
      <c r="O48" s="4"/>
      <c r="P48" s="40" t="s">
        <v>160</v>
      </c>
    </row>
    <row r="49" spans="1:16" s="17" customFormat="1" ht="42" customHeight="1">
      <c r="A49" s="34">
        <v>45</v>
      </c>
      <c r="B49" s="1" t="s">
        <v>66</v>
      </c>
      <c r="C49" s="1"/>
      <c r="D49" s="58"/>
      <c r="E49" s="10" t="s">
        <v>79</v>
      </c>
      <c r="F49" s="2"/>
      <c r="G49" s="2">
        <v>132.7</v>
      </c>
      <c r="H49" s="42">
        <f t="shared" si="4"/>
        <v>0</v>
      </c>
      <c r="I49" s="2"/>
      <c r="J49" s="2">
        <v>106.16</v>
      </c>
      <c r="K49" s="3">
        <f t="shared" si="5"/>
        <v>0</v>
      </c>
      <c r="L49" s="4">
        <f t="shared" si="6"/>
        <v>0</v>
      </c>
      <c r="M49" s="2">
        <v>1</v>
      </c>
      <c r="N49" s="36">
        <f t="shared" si="7"/>
        <v>0</v>
      </c>
      <c r="O49" s="4"/>
      <c r="P49" s="4"/>
    </row>
    <row r="50" spans="1:17" s="17" customFormat="1" ht="42" customHeight="1">
      <c r="A50" s="34">
        <v>46</v>
      </c>
      <c r="B50" s="25" t="s">
        <v>94</v>
      </c>
      <c r="C50" s="25"/>
      <c r="D50" s="58" t="s">
        <v>219</v>
      </c>
      <c r="E50" s="24" t="s">
        <v>79</v>
      </c>
      <c r="F50" s="16">
        <v>18</v>
      </c>
      <c r="G50" s="2">
        <v>132.7</v>
      </c>
      <c r="H50" s="42">
        <f t="shared" si="4"/>
        <v>2388.6</v>
      </c>
      <c r="I50" s="16">
        <v>20</v>
      </c>
      <c r="J50" s="2">
        <v>106.16</v>
      </c>
      <c r="K50" s="3">
        <f t="shared" si="5"/>
        <v>2123.2</v>
      </c>
      <c r="L50" s="4">
        <f t="shared" si="6"/>
        <v>4511.799999999999</v>
      </c>
      <c r="M50" s="2">
        <v>1</v>
      </c>
      <c r="N50" s="36">
        <f t="shared" si="7"/>
        <v>4511.799999999999</v>
      </c>
      <c r="O50" s="4" t="s">
        <v>115</v>
      </c>
      <c r="P50" s="4"/>
      <c r="Q50" s="17" t="s">
        <v>5</v>
      </c>
    </row>
    <row r="51" spans="1:16" s="17" customFormat="1" ht="42" customHeight="1">
      <c r="A51" s="34">
        <v>47</v>
      </c>
      <c r="B51" s="25" t="s">
        <v>42</v>
      </c>
      <c r="C51" s="25"/>
      <c r="D51" s="58" t="s">
        <v>220</v>
      </c>
      <c r="E51" s="26" t="s">
        <v>22</v>
      </c>
      <c r="F51" s="2">
        <v>3</v>
      </c>
      <c r="G51" s="2">
        <v>132.7</v>
      </c>
      <c r="H51" s="42">
        <f t="shared" si="4"/>
        <v>398.09999999999997</v>
      </c>
      <c r="I51" s="2">
        <v>17</v>
      </c>
      <c r="J51" s="2">
        <v>106.16</v>
      </c>
      <c r="K51" s="3">
        <f t="shared" si="5"/>
        <v>1804.72</v>
      </c>
      <c r="L51" s="4">
        <f t="shared" si="6"/>
        <v>2202.82</v>
      </c>
      <c r="M51" s="2">
        <v>1</v>
      </c>
      <c r="N51" s="36">
        <f t="shared" si="7"/>
        <v>2202.82</v>
      </c>
      <c r="O51" s="4"/>
      <c r="P51" s="39" t="s">
        <v>141</v>
      </c>
    </row>
    <row r="52" spans="1:16" s="17" customFormat="1" ht="42" customHeight="1">
      <c r="A52" s="34">
        <v>48</v>
      </c>
      <c r="B52" s="25" t="s">
        <v>45</v>
      </c>
      <c r="C52" s="25"/>
      <c r="D52" s="58" t="s">
        <v>221</v>
      </c>
      <c r="E52" s="26" t="s">
        <v>22</v>
      </c>
      <c r="F52" s="2">
        <v>5</v>
      </c>
      <c r="G52" s="2">
        <v>132.7</v>
      </c>
      <c r="H52" s="42">
        <f t="shared" si="4"/>
        <v>663.5</v>
      </c>
      <c r="I52" s="2">
        <v>36</v>
      </c>
      <c r="J52" s="2">
        <v>106.16</v>
      </c>
      <c r="K52" s="3">
        <f t="shared" si="5"/>
        <v>3821.7599999999998</v>
      </c>
      <c r="L52" s="4">
        <f t="shared" si="6"/>
        <v>4485.26</v>
      </c>
      <c r="M52" s="2">
        <v>1</v>
      </c>
      <c r="N52" s="36">
        <f t="shared" si="7"/>
        <v>4485.26</v>
      </c>
      <c r="O52" s="4" t="s">
        <v>115</v>
      </c>
      <c r="P52" s="52" t="s">
        <v>138</v>
      </c>
    </row>
    <row r="53" spans="1:16" s="17" customFormat="1" ht="58.5" customHeight="1">
      <c r="A53" s="34">
        <v>49</v>
      </c>
      <c r="B53" s="25" t="s">
        <v>165</v>
      </c>
      <c r="C53" s="25"/>
      <c r="D53" s="58" t="s">
        <v>222</v>
      </c>
      <c r="E53" s="24" t="s">
        <v>22</v>
      </c>
      <c r="F53" s="16">
        <v>2</v>
      </c>
      <c r="G53" s="2">
        <v>132.7</v>
      </c>
      <c r="H53" s="42">
        <f t="shared" si="4"/>
        <v>265.4</v>
      </c>
      <c r="I53" s="16">
        <v>10</v>
      </c>
      <c r="J53" s="2">
        <v>106.16</v>
      </c>
      <c r="K53" s="3">
        <f t="shared" si="5"/>
        <v>1061.6</v>
      </c>
      <c r="L53" s="4">
        <f t="shared" si="6"/>
        <v>1327</v>
      </c>
      <c r="M53" s="2">
        <v>1</v>
      </c>
      <c r="N53" s="36">
        <f t="shared" si="7"/>
        <v>1327</v>
      </c>
      <c r="O53" s="4" t="s">
        <v>115</v>
      </c>
      <c r="P53" s="4" t="s">
        <v>166</v>
      </c>
    </row>
    <row r="54" spans="1:16" s="17" customFormat="1" ht="48" customHeight="1">
      <c r="A54" s="34">
        <v>50</v>
      </c>
      <c r="B54" s="1" t="s">
        <v>49</v>
      </c>
      <c r="C54" s="1"/>
      <c r="D54" s="58" t="s">
        <v>223</v>
      </c>
      <c r="E54" s="10" t="s">
        <v>25</v>
      </c>
      <c r="F54" s="2">
        <v>1</v>
      </c>
      <c r="G54" s="2">
        <v>132.7</v>
      </c>
      <c r="H54" s="42">
        <f t="shared" si="4"/>
        <v>132.7</v>
      </c>
      <c r="I54" s="2">
        <v>7</v>
      </c>
      <c r="J54" s="2">
        <v>106.16</v>
      </c>
      <c r="K54" s="3">
        <f t="shared" si="5"/>
        <v>743.12</v>
      </c>
      <c r="L54" s="4">
        <f t="shared" si="6"/>
        <v>875.8199999999999</v>
      </c>
      <c r="M54" s="2">
        <v>1</v>
      </c>
      <c r="N54" s="36">
        <f t="shared" si="7"/>
        <v>875.8199999999999</v>
      </c>
      <c r="O54" s="4" t="s">
        <v>115</v>
      </c>
      <c r="P54" s="39" t="s">
        <v>134</v>
      </c>
    </row>
    <row r="55" spans="1:16" s="17" customFormat="1" ht="48" customHeight="1">
      <c r="A55" s="34">
        <v>51</v>
      </c>
      <c r="B55" s="1" t="s">
        <v>68</v>
      </c>
      <c r="C55" s="1"/>
      <c r="D55" s="58" t="s">
        <v>224</v>
      </c>
      <c r="E55" s="10" t="s">
        <v>25</v>
      </c>
      <c r="F55" s="2">
        <v>3</v>
      </c>
      <c r="G55" s="2">
        <v>132.7</v>
      </c>
      <c r="H55" s="42">
        <f t="shared" si="4"/>
        <v>398.09999999999997</v>
      </c>
      <c r="I55" s="2">
        <v>25</v>
      </c>
      <c r="J55" s="2">
        <v>106.16</v>
      </c>
      <c r="K55" s="3">
        <f t="shared" si="5"/>
        <v>2654</v>
      </c>
      <c r="L55" s="4">
        <f t="shared" si="6"/>
        <v>3052.1</v>
      </c>
      <c r="M55" s="2">
        <v>1</v>
      </c>
      <c r="N55" s="36">
        <f t="shared" si="7"/>
        <v>3052.1</v>
      </c>
      <c r="O55" s="4" t="s">
        <v>115</v>
      </c>
      <c r="P55" s="39" t="s">
        <v>147</v>
      </c>
    </row>
    <row r="56" spans="1:16" s="17" customFormat="1" ht="48" customHeight="1">
      <c r="A56" s="34">
        <v>52</v>
      </c>
      <c r="B56" s="1" t="s">
        <v>69</v>
      </c>
      <c r="C56" s="1"/>
      <c r="D56" s="58" t="s">
        <v>225</v>
      </c>
      <c r="E56" s="10" t="s">
        <v>25</v>
      </c>
      <c r="F56" s="2">
        <v>1</v>
      </c>
      <c r="G56" s="2">
        <v>132.7</v>
      </c>
      <c r="H56" s="42">
        <f t="shared" si="4"/>
        <v>132.7</v>
      </c>
      <c r="I56" s="2">
        <v>5</v>
      </c>
      <c r="J56" s="2">
        <v>106.16</v>
      </c>
      <c r="K56" s="3">
        <f t="shared" si="5"/>
        <v>530.8</v>
      </c>
      <c r="L56" s="4">
        <f t="shared" si="6"/>
        <v>663.5</v>
      </c>
      <c r="M56" s="2">
        <v>1</v>
      </c>
      <c r="N56" s="36">
        <f t="shared" si="7"/>
        <v>663.5</v>
      </c>
      <c r="O56" s="4"/>
      <c r="P56" s="40" t="s">
        <v>150</v>
      </c>
    </row>
    <row r="57" spans="1:16" s="17" customFormat="1" ht="48" customHeight="1">
      <c r="A57" s="34">
        <v>53</v>
      </c>
      <c r="B57" s="25" t="s">
        <v>87</v>
      </c>
      <c r="C57" s="25"/>
      <c r="D57" s="58" t="s">
        <v>226</v>
      </c>
      <c r="E57" s="24" t="s">
        <v>25</v>
      </c>
      <c r="F57" s="16">
        <v>11</v>
      </c>
      <c r="G57" s="2">
        <v>132.7</v>
      </c>
      <c r="H57" s="42">
        <f t="shared" si="4"/>
        <v>1459.6999999999998</v>
      </c>
      <c r="I57" s="16">
        <v>57</v>
      </c>
      <c r="J57" s="2">
        <v>106.16</v>
      </c>
      <c r="K57" s="3">
        <f t="shared" si="5"/>
        <v>6051.12</v>
      </c>
      <c r="L57" s="4">
        <f t="shared" si="6"/>
        <v>7510.82</v>
      </c>
      <c r="M57" s="2">
        <v>1</v>
      </c>
      <c r="N57" s="36">
        <f t="shared" si="7"/>
        <v>7510.82</v>
      </c>
      <c r="O57" s="4"/>
      <c r="P57" s="4"/>
    </row>
    <row r="58" spans="1:16" s="17" customFormat="1" ht="48" customHeight="1">
      <c r="A58" s="34">
        <v>54</v>
      </c>
      <c r="B58" s="54" t="s">
        <v>51</v>
      </c>
      <c r="C58" s="54"/>
      <c r="D58" s="62"/>
      <c r="E58" s="10" t="s">
        <v>27</v>
      </c>
      <c r="F58" s="2"/>
      <c r="G58" s="2">
        <v>132.7</v>
      </c>
      <c r="H58" s="42">
        <f t="shared" si="4"/>
        <v>0</v>
      </c>
      <c r="I58" s="2"/>
      <c r="J58" s="2">
        <v>106.16</v>
      </c>
      <c r="K58" s="3">
        <f t="shared" si="5"/>
        <v>0</v>
      </c>
      <c r="L58" s="4">
        <f t="shared" si="6"/>
        <v>0</v>
      </c>
      <c r="M58" s="2">
        <v>1</v>
      </c>
      <c r="N58" s="36">
        <f t="shared" si="7"/>
        <v>0</v>
      </c>
      <c r="O58" s="4"/>
      <c r="P58" s="4" t="s">
        <v>163</v>
      </c>
    </row>
    <row r="59" spans="1:16" s="17" customFormat="1" ht="48" customHeight="1">
      <c r="A59" s="34">
        <v>55</v>
      </c>
      <c r="B59" s="1" t="s">
        <v>30</v>
      </c>
      <c r="C59" s="1"/>
      <c r="D59" s="58"/>
      <c r="E59" s="10" t="s">
        <v>73</v>
      </c>
      <c r="F59" s="2"/>
      <c r="G59" s="2">
        <v>132.7</v>
      </c>
      <c r="H59" s="42">
        <f t="shared" si="4"/>
        <v>0</v>
      </c>
      <c r="I59" s="2"/>
      <c r="J59" s="2">
        <v>106.16</v>
      </c>
      <c r="K59" s="3">
        <f t="shared" si="5"/>
        <v>0</v>
      </c>
      <c r="L59" s="4">
        <f t="shared" si="6"/>
        <v>0</v>
      </c>
      <c r="M59" s="2">
        <v>1</v>
      </c>
      <c r="N59" s="36">
        <f t="shared" si="7"/>
        <v>0</v>
      </c>
      <c r="O59" s="4"/>
      <c r="P59" s="4"/>
    </row>
    <row r="60" spans="1:16" s="17" customFormat="1" ht="48" customHeight="1">
      <c r="A60" s="34">
        <v>56</v>
      </c>
      <c r="B60" s="1" t="s">
        <v>65</v>
      </c>
      <c r="C60" s="1"/>
      <c r="D60" s="58" t="s">
        <v>227</v>
      </c>
      <c r="E60" s="10" t="s">
        <v>73</v>
      </c>
      <c r="F60" s="2">
        <v>27</v>
      </c>
      <c r="G60" s="2">
        <v>132.7</v>
      </c>
      <c r="H60" s="42">
        <f t="shared" si="4"/>
        <v>3582.8999999999996</v>
      </c>
      <c r="I60" s="2">
        <v>44</v>
      </c>
      <c r="J60" s="2">
        <v>106.16</v>
      </c>
      <c r="K60" s="3">
        <f t="shared" si="5"/>
        <v>4671.04</v>
      </c>
      <c r="L60" s="4">
        <f t="shared" si="6"/>
        <v>8253.939999999999</v>
      </c>
      <c r="M60" s="2">
        <v>1</v>
      </c>
      <c r="N60" s="36">
        <f t="shared" si="7"/>
        <v>8253.939999999999</v>
      </c>
      <c r="O60" s="4"/>
      <c r="P60" s="40" t="s">
        <v>161</v>
      </c>
    </row>
    <row r="61" spans="1:16" s="17" customFormat="1" ht="48" customHeight="1">
      <c r="A61" s="34">
        <v>57</v>
      </c>
      <c r="B61" s="25" t="s">
        <v>92</v>
      </c>
      <c r="C61" s="25"/>
      <c r="D61" s="58" t="s">
        <v>228</v>
      </c>
      <c r="E61" s="24" t="s">
        <v>73</v>
      </c>
      <c r="F61" s="16">
        <v>2</v>
      </c>
      <c r="G61" s="2">
        <v>132.7</v>
      </c>
      <c r="H61" s="42">
        <f t="shared" si="4"/>
        <v>265.4</v>
      </c>
      <c r="I61" s="16">
        <v>13</v>
      </c>
      <c r="J61" s="2">
        <v>106.16</v>
      </c>
      <c r="K61" s="3">
        <f t="shared" si="5"/>
        <v>1380.08</v>
      </c>
      <c r="L61" s="4">
        <f t="shared" si="6"/>
        <v>1645.48</v>
      </c>
      <c r="M61" s="2">
        <v>1</v>
      </c>
      <c r="N61" s="36">
        <f t="shared" si="7"/>
        <v>1645.48</v>
      </c>
      <c r="O61" s="4"/>
      <c r="P61" s="4" t="s">
        <v>179</v>
      </c>
    </row>
    <row r="62" spans="1:16" s="17" customFormat="1" ht="48" customHeight="1">
      <c r="A62" s="34">
        <v>58</v>
      </c>
      <c r="B62" s="25" t="s">
        <v>95</v>
      </c>
      <c r="C62" s="25"/>
      <c r="D62" s="58" t="s">
        <v>229</v>
      </c>
      <c r="E62" s="24" t="s">
        <v>73</v>
      </c>
      <c r="F62" s="16">
        <v>6</v>
      </c>
      <c r="G62" s="2">
        <v>132.7</v>
      </c>
      <c r="H62" s="42">
        <f t="shared" si="4"/>
        <v>796.1999999999999</v>
      </c>
      <c r="I62" s="16">
        <v>51</v>
      </c>
      <c r="J62" s="2">
        <v>106.16</v>
      </c>
      <c r="K62" s="3">
        <f t="shared" si="5"/>
        <v>5414.16</v>
      </c>
      <c r="L62" s="4">
        <f t="shared" si="6"/>
        <v>6210.36</v>
      </c>
      <c r="M62" s="2">
        <v>1</v>
      </c>
      <c r="N62" s="36">
        <f t="shared" si="7"/>
        <v>6210.36</v>
      </c>
      <c r="O62" s="4" t="s">
        <v>115</v>
      </c>
      <c r="P62" s="40" t="s">
        <v>155</v>
      </c>
    </row>
    <row r="63" spans="1:16" s="17" customFormat="1" ht="48" customHeight="1">
      <c r="A63" s="34">
        <v>59</v>
      </c>
      <c r="B63" s="1" t="s">
        <v>31</v>
      </c>
      <c r="C63" s="1"/>
      <c r="D63" s="58" t="s">
        <v>230</v>
      </c>
      <c r="E63" s="10" t="s">
        <v>18</v>
      </c>
      <c r="F63" s="2">
        <v>1</v>
      </c>
      <c r="G63" s="2">
        <v>132.7</v>
      </c>
      <c r="H63" s="42">
        <f t="shared" si="4"/>
        <v>132.7</v>
      </c>
      <c r="I63" s="2">
        <v>11</v>
      </c>
      <c r="J63" s="2">
        <v>106.16</v>
      </c>
      <c r="K63" s="3">
        <f t="shared" si="5"/>
        <v>1167.76</v>
      </c>
      <c r="L63" s="4">
        <f t="shared" si="6"/>
        <v>1300.46</v>
      </c>
      <c r="M63" s="2">
        <v>1</v>
      </c>
      <c r="N63" s="36">
        <f t="shared" si="7"/>
        <v>1300.46</v>
      </c>
      <c r="O63" s="4"/>
      <c r="P63" s="39" t="s">
        <v>146</v>
      </c>
    </row>
    <row r="64" spans="1:16" s="17" customFormat="1" ht="48" customHeight="1">
      <c r="A64" s="34">
        <v>60</v>
      </c>
      <c r="B64" s="1" t="s">
        <v>32</v>
      </c>
      <c r="C64" s="1"/>
      <c r="D64" s="58" t="s">
        <v>231</v>
      </c>
      <c r="E64" s="10" t="s">
        <v>18</v>
      </c>
      <c r="F64" s="2">
        <v>3</v>
      </c>
      <c r="G64" s="2">
        <v>132.7</v>
      </c>
      <c r="H64" s="42">
        <f t="shared" si="4"/>
        <v>398.09999999999997</v>
      </c>
      <c r="I64" s="2">
        <v>13</v>
      </c>
      <c r="J64" s="2">
        <v>106.16</v>
      </c>
      <c r="K64" s="3">
        <f t="shared" si="5"/>
        <v>1380.08</v>
      </c>
      <c r="L64" s="4">
        <f t="shared" si="6"/>
        <v>1778.1799999999998</v>
      </c>
      <c r="M64" s="2">
        <v>1</v>
      </c>
      <c r="N64" s="36">
        <f t="shared" si="7"/>
        <v>1778.1799999999998</v>
      </c>
      <c r="O64" s="4" t="s">
        <v>115</v>
      </c>
      <c r="P64" s="39" t="s">
        <v>132</v>
      </c>
    </row>
    <row r="65" spans="1:16" s="17" customFormat="1" ht="57" customHeight="1">
      <c r="A65" s="34">
        <v>61</v>
      </c>
      <c r="B65" s="25" t="s">
        <v>153</v>
      </c>
      <c r="C65" s="25"/>
      <c r="D65" s="58" t="s">
        <v>232</v>
      </c>
      <c r="E65" s="10" t="s">
        <v>18</v>
      </c>
      <c r="F65" s="2">
        <v>6</v>
      </c>
      <c r="G65" s="2">
        <v>132.7</v>
      </c>
      <c r="H65" s="42">
        <f t="shared" si="4"/>
        <v>796.1999999999999</v>
      </c>
      <c r="I65" s="2">
        <v>95</v>
      </c>
      <c r="J65" s="2">
        <v>106.16</v>
      </c>
      <c r="K65" s="3">
        <f t="shared" si="5"/>
        <v>10085.199999999999</v>
      </c>
      <c r="L65" s="4">
        <f t="shared" si="6"/>
        <v>10881.4</v>
      </c>
      <c r="M65" s="2">
        <v>1</v>
      </c>
      <c r="N65" s="36">
        <f t="shared" si="7"/>
        <v>10881.4</v>
      </c>
      <c r="O65" s="4"/>
      <c r="P65" s="4"/>
    </row>
    <row r="66" spans="1:16" s="17" customFormat="1" ht="48" customHeight="1">
      <c r="A66" s="34">
        <v>62</v>
      </c>
      <c r="B66" s="25" t="s">
        <v>37</v>
      </c>
      <c r="C66" s="25"/>
      <c r="D66" s="58" t="s">
        <v>233</v>
      </c>
      <c r="E66" s="32" t="s">
        <v>18</v>
      </c>
      <c r="F66" s="2">
        <v>10</v>
      </c>
      <c r="G66" s="2">
        <v>132.7</v>
      </c>
      <c r="H66" s="42">
        <f t="shared" si="4"/>
        <v>1327</v>
      </c>
      <c r="I66" s="2">
        <v>40</v>
      </c>
      <c r="J66" s="2">
        <v>106.16</v>
      </c>
      <c r="K66" s="3">
        <f t="shared" si="5"/>
        <v>4246.4</v>
      </c>
      <c r="L66" s="4">
        <f t="shared" si="6"/>
        <v>5573.4</v>
      </c>
      <c r="M66" s="2">
        <v>1</v>
      </c>
      <c r="N66" s="36">
        <f t="shared" si="7"/>
        <v>5573.4</v>
      </c>
      <c r="O66" s="4"/>
      <c r="P66" s="39" t="s">
        <v>139</v>
      </c>
    </row>
    <row r="67" spans="1:16" s="17" customFormat="1" ht="48" customHeight="1">
      <c r="A67" s="34">
        <v>63</v>
      </c>
      <c r="B67" s="25" t="s">
        <v>47</v>
      </c>
      <c r="C67" s="25"/>
      <c r="D67" s="58" t="s">
        <v>234</v>
      </c>
      <c r="E67" s="26" t="s">
        <v>18</v>
      </c>
      <c r="F67" s="2">
        <v>3</v>
      </c>
      <c r="G67" s="2">
        <v>132.7</v>
      </c>
      <c r="H67" s="42">
        <f t="shared" si="4"/>
        <v>398.09999999999997</v>
      </c>
      <c r="I67" s="2">
        <v>12</v>
      </c>
      <c r="J67" s="2">
        <v>106.16</v>
      </c>
      <c r="K67" s="3">
        <f t="shared" si="5"/>
        <v>1273.92</v>
      </c>
      <c r="L67" s="4">
        <f t="shared" si="6"/>
        <v>1672.02</v>
      </c>
      <c r="M67" s="2">
        <v>1</v>
      </c>
      <c r="N67" s="36">
        <f t="shared" si="7"/>
        <v>1672.02</v>
      </c>
      <c r="O67" s="4"/>
      <c r="P67" s="39" t="s">
        <v>126</v>
      </c>
    </row>
    <row r="68" spans="1:16" s="17" customFormat="1" ht="48" customHeight="1">
      <c r="A68" s="34">
        <v>64</v>
      </c>
      <c r="B68" s="1" t="s">
        <v>50</v>
      </c>
      <c r="C68" s="1"/>
      <c r="D68" s="58" t="s">
        <v>235</v>
      </c>
      <c r="E68" s="10" t="s">
        <v>18</v>
      </c>
      <c r="F68" s="2">
        <v>1</v>
      </c>
      <c r="G68" s="2">
        <v>132.7</v>
      </c>
      <c r="H68" s="42">
        <f t="shared" si="4"/>
        <v>132.7</v>
      </c>
      <c r="I68" s="2">
        <v>5</v>
      </c>
      <c r="J68" s="2">
        <v>106.16</v>
      </c>
      <c r="K68" s="3">
        <f t="shared" si="5"/>
        <v>530.8</v>
      </c>
      <c r="L68" s="4">
        <f t="shared" si="6"/>
        <v>663.5</v>
      </c>
      <c r="M68" s="2">
        <v>1</v>
      </c>
      <c r="N68" s="36">
        <f t="shared" si="7"/>
        <v>663.5</v>
      </c>
      <c r="O68" s="4"/>
      <c r="P68" s="4"/>
    </row>
    <row r="69" spans="1:16" s="17" customFormat="1" ht="48" customHeight="1">
      <c r="A69" s="34">
        <v>65</v>
      </c>
      <c r="B69" s="1" t="s">
        <v>59</v>
      </c>
      <c r="C69" s="1"/>
      <c r="D69" s="58" t="s">
        <v>236</v>
      </c>
      <c r="E69" s="10" t="s">
        <v>18</v>
      </c>
      <c r="F69" s="2">
        <v>2</v>
      </c>
      <c r="G69" s="2">
        <v>132.7</v>
      </c>
      <c r="H69" s="42">
        <f aca="true" t="shared" si="8" ref="H69:H79">F69*G69</f>
        <v>265.4</v>
      </c>
      <c r="I69" s="2">
        <v>13</v>
      </c>
      <c r="J69" s="2">
        <v>106.16</v>
      </c>
      <c r="K69" s="3">
        <f aca="true" t="shared" si="9" ref="K69:K79">I69*J69</f>
        <v>1380.08</v>
      </c>
      <c r="L69" s="4">
        <f aca="true" t="shared" si="10" ref="L69:L79">H69+K69</f>
        <v>1645.48</v>
      </c>
      <c r="M69" s="2">
        <v>1</v>
      </c>
      <c r="N69" s="36">
        <f aca="true" t="shared" si="11" ref="N69:N79">L69*M69</f>
        <v>1645.48</v>
      </c>
      <c r="O69" s="4"/>
      <c r="P69" s="39" t="s">
        <v>137</v>
      </c>
    </row>
    <row r="70" spans="1:16" s="17" customFormat="1" ht="48" customHeight="1">
      <c r="A70" s="34">
        <v>66</v>
      </c>
      <c r="B70" s="25" t="s">
        <v>84</v>
      </c>
      <c r="C70" s="25"/>
      <c r="D70" s="58" t="s">
        <v>237</v>
      </c>
      <c r="E70" s="24" t="s">
        <v>18</v>
      </c>
      <c r="F70" s="16">
        <v>11</v>
      </c>
      <c r="G70" s="2">
        <v>132.7</v>
      </c>
      <c r="H70" s="42">
        <f t="shared" si="8"/>
        <v>1459.6999999999998</v>
      </c>
      <c r="I70" s="16">
        <v>56</v>
      </c>
      <c r="J70" s="2">
        <v>106.16</v>
      </c>
      <c r="K70" s="3">
        <f t="shared" si="9"/>
        <v>5944.96</v>
      </c>
      <c r="L70" s="4">
        <f t="shared" si="10"/>
        <v>7404.66</v>
      </c>
      <c r="M70" s="2">
        <v>1</v>
      </c>
      <c r="N70" s="36">
        <f t="shared" si="11"/>
        <v>7404.66</v>
      </c>
      <c r="O70" s="4"/>
      <c r="P70" s="40" t="s">
        <v>114</v>
      </c>
    </row>
    <row r="71" spans="1:16" s="17" customFormat="1" ht="48" customHeight="1">
      <c r="A71" s="34">
        <v>67</v>
      </c>
      <c r="B71" s="25" t="s">
        <v>29</v>
      </c>
      <c r="C71" s="25"/>
      <c r="D71" s="58" t="s">
        <v>238</v>
      </c>
      <c r="E71" s="26" t="s">
        <v>72</v>
      </c>
      <c r="F71" s="2">
        <v>3</v>
      </c>
      <c r="G71" s="2">
        <v>132.7</v>
      </c>
      <c r="H71" s="42">
        <f t="shared" si="8"/>
        <v>398.09999999999997</v>
      </c>
      <c r="I71" s="2">
        <v>14</v>
      </c>
      <c r="J71" s="2">
        <v>106.16</v>
      </c>
      <c r="K71" s="3">
        <f t="shared" si="9"/>
        <v>1486.24</v>
      </c>
      <c r="L71" s="4">
        <f t="shared" si="10"/>
        <v>1884.34</v>
      </c>
      <c r="M71" s="2">
        <v>1</v>
      </c>
      <c r="N71" s="36">
        <f t="shared" si="11"/>
        <v>1884.34</v>
      </c>
      <c r="O71" s="4"/>
      <c r="P71" s="52" t="s">
        <v>169</v>
      </c>
    </row>
    <row r="72" spans="1:16" s="17" customFormat="1" ht="48" customHeight="1">
      <c r="A72" s="34">
        <v>68</v>
      </c>
      <c r="B72" s="1" t="s">
        <v>67</v>
      </c>
      <c r="C72" s="1"/>
      <c r="D72" s="58" t="s">
        <v>239</v>
      </c>
      <c r="E72" s="10" t="s">
        <v>72</v>
      </c>
      <c r="F72" s="2">
        <v>3</v>
      </c>
      <c r="G72" s="2">
        <v>132.7</v>
      </c>
      <c r="H72" s="42">
        <f t="shared" si="8"/>
        <v>398.09999999999997</v>
      </c>
      <c r="I72" s="2">
        <v>14</v>
      </c>
      <c r="J72" s="2">
        <v>106.16</v>
      </c>
      <c r="K72" s="3">
        <f t="shared" si="9"/>
        <v>1486.24</v>
      </c>
      <c r="L72" s="4">
        <f t="shared" si="10"/>
        <v>1884.34</v>
      </c>
      <c r="M72" s="2">
        <v>1</v>
      </c>
      <c r="N72" s="36">
        <f t="shared" si="11"/>
        <v>1884.34</v>
      </c>
      <c r="O72" s="4"/>
      <c r="P72" s="39" t="s">
        <v>136</v>
      </c>
    </row>
    <row r="73" spans="1:16" s="17" customFormat="1" ht="48" customHeight="1">
      <c r="A73" s="34">
        <v>69</v>
      </c>
      <c r="B73" s="25" t="s">
        <v>90</v>
      </c>
      <c r="C73" s="25"/>
      <c r="D73" s="58" t="s">
        <v>240</v>
      </c>
      <c r="E73" s="24" t="s">
        <v>72</v>
      </c>
      <c r="F73" s="16">
        <v>6</v>
      </c>
      <c r="G73" s="2">
        <v>132.7</v>
      </c>
      <c r="H73" s="42">
        <f t="shared" si="8"/>
        <v>796.1999999999999</v>
      </c>
      <c r="I73" s="16">
        <v>32</v>
      </c>
      <c r="J73" s="2">
        <v>106.16</v>
      </c>
      <c r="K73" s="3">
        <f t="shared" si="9"/>
        <v>3397.12</v>
      </c>
      <c r="L73" s="4">
        <f t="shared" si="10"/>
        <v>4193.32</v>
      </c>
      <c r="M73" s="2">
        <v>1</v>
      </c>
      <c r="N73" s="36">
        <f t="shared" si="11"/>
        <v>4193.32</v>
      </c>
      <c r="O73" s="4"/>
      <c r="P73" s="4"/>
    </row>
    <row r="74" spans="1:16" s="17" customFormat="1" ht="48" customHeight="1">
      <c r="A74" s="34">
        <v>70</v>
      </c>
      <c r="B74" s="54" t="s">
        <v>48</v>
      </c>
      <c r="C74" s="54"/>
      <c r="D74" s="62"/>
      <c r="E74" s="26" t="s">
        <v>20</v>
      </c>
      <c r="F74" s="2"/>
      <c r="G74" s="2">
        <v>132.7</v>
      </c>
      <c r="H74" s="42">
        <f t="shared" si="8"/>
        <v>0</v>
      </c>
      <c r="I74" s="2"/>
      <c r="J74" s="2">
        <v>106.16</v>
      </c>
      <c r="K74" s="3">
        <f t="shared" si="9"/>
        <v>0</v>
      </c>
      <c r="L74" s="4">
        <f t="shared" si="10"/>
        <v>0</v>
      </c>
      <c r="M74" s="2">
        <v>1</v>
      </c>
      <c r="N74" s="36">
        <f t="shared" si="11"/>
        <v>0</v>
      </c>
      <c r="O74" s="4"/>
      <c r="P74" s="4" t="s">
        <v>164</v>
      </c>
    </row>
    <row r="75" spans="1:16" s="17" customFormat="1" ht="48" customHeight="1">
      <c r="A75" s="34">
        <v>71</v>
      </c>
      <c r="B75" s="25" t="s">
        <v>52</v>
      </c>
      <c r="C75" s="25"/>
      <c r="D75" s="58" t="s">
        <v>241</v>
      </c>
      <c r="E75" s="24" t="s">
        <v>20</v>
      </c>
      <c r="F75" s="16">
        <v>1</v>
      </c>
      <c r="G75" s="2">
        <v>132.7</v>
      </c>
      <c r="H75" s="42">
        <f t="shared" si="8"/>
        <v>132.7</v>
      </c>
      <c r="I75" s="16">
        <v>5</v>
      </c>
      <c r="J75" s="2">
        <v>106.16</v>
      </c>
      <c r="K75" s="3">
        <f t="shared" si="9"/>
        <v>530.8</v>
      </c>
      <c r="L75" s="4">
        <f t="shared" si="10"/>
        <v>663.5</v>
      </c>
      <c r="M75" s="2">
        <v>1</v>
      </c>
      <c r="N75" s="36">
        <f t="shared" si="11"/>
        <v>663.5</v>
      </c>
      <c r="O75" s="4" t="s">
        <v>115</v>
      </c>
      <c r="P75" s="4" t="s">
        <v>117</v>
      </c>
    </row>
    <row r="76" spans="1:16" s="17" customFormat="1" ht="97.5" customHeight="1">
      <c r="A76" s="34">
        <v>72</v>
      </c>
      <c r="B76" s="25" t="s">
        <v>152</v>
      </c>
      <c r="C76" s="25"/>
      <c r="D76" s="58" t="s">
        <v>242</v>
      </c>
      <c r="E76" s="24" t="s">
        <v>20</v>
      </c>
      <c r="F76" s="16">
        <v>3</v>
      </c>
      <c r="G76" s="2">
        <v>132.7</v>
      </c>
      <c r="H76" s="42">
        <f t="shared" si="8"/>
        <v>398.09999999999997</v>
      </c>
      <c r="I76" s="16">
        <v>24</v>
      </c>
      <c r="J76" s="2">
        <v>106.16</v>
      </c>
      <c r="K76" s="3">
        <f t="shared" si="9"/>
        <v>2547.84</v>
      </c>
      <c r="L76" s="4">
        <f t="shared" si="10"/>
        <v>2945.94</v>
      </c>
      <c r="M76" s="2">
        <v>1</v>
      </c>
      <c r="N76" s="36">
        <f t="shared" si="11"/>
        <v>2945.94</v>
      </c>
      <c r="O76" s="4"/>
      <c r="P76" s="4" t="s">
        <v>0</v>
      </c>
    </row>
    <row r="77" spans="1:16" s="17" customFormat="1" ht="48" customHeight="1">
      <c r="A77" s="34">
        <v>73</v>
      </c>
      <c r="B77" s="25" t="s">
        <v>93</v>
      </c>
      <c r="C77" s="25"/>
      <c r="D77" s="58" t="s">
        <v>243</v>
      </c>
      <c r="E77" s="24" t="s">
        <v>20</v>
      </c>
      <c r="F77" s="16">
        <v>5</v>
      </c>
      <c r="G77" s="2">
        <v>132.7</v>
      </c>
      <c r="H77" s="42">
        <f t="shared" si="8"/>
        <v>663.5</v>
      </c>
      <c r="I77" s="16">
        <v>17</v>
      </c>
      <c r="J77" s="2">
        <v>106.16</v>
      </c>
      <c r="K77" s="3">
        <f t="shared" si="9"/>
        <v>1804.72</v>
      </c>
      <c r="L77" s="4">
        <f t="shared" si="10"/>
        <v>2468.2200000000003</v>
      </c>
      <c r="M77" s="2">
        <v>1</v>
      </c>
      <c r="N77" s="36">
        <f t="shared" si="11"/>
        <v>2468.2200000000003</v>
      </c>
      <c r="O77" s="4"/>
      <c r="P77" s="4"/>
    </row>
    <row r="78" spans="1:16" s="12" customFormat="1" ht="59.25" customHeight="1">
      <c r="A78" s="34">
        <v>74</v>
      </c>
      <c r="B78" s="25" t="s">
        <v>127</v>
      </c>
      <c r="C78" s="56" t="s">
        <v>181</v>
      </c>
      <c r="D78" s="58"/>
      <c r="E78" s="24" t="s">
        <v>17</v>
      </c>
      <c r="F78" s="16">
        <v>6</v>
      </c>
      <c r="G78" s="2">
        <v>132.7</v>
      </c>
      <c r="H78" s="42">
        <f t="shared" si="8"/>
        <v>796.1999999999999</v>
      </c>
      <c r="I78" s="16">
        <v>40</v>
      </c>
      <c r="J78" s="2">
        <v>106.16</v>
      </c>
      <c r="K78" s="3">
        <f t="shared" si="9"/>
        <v>4246.4</v>
      </c>
      <c r="L78" s="4">
        <f t="shared" si="10"/>
        <v>5042.599999999999</v>
      </c>
      <c r="M78" s="2">
        <v>1</v>
      </c>
      <c r="N78" s="36">
        <f t="shared" si="11"/>
        <v>5042.599999999999</v>
      </c>
      <c r="O78" s="40" t="s">
        <v>109</v>
      </c>
      <c r="P78" s="40" t="s">
        <v>244</v>
      </c>
    </row>
    <row r="79" spans="1:16" s="35" customFormat="1" ht="60.75" customHeight="1">
      <c r="A79" s="34">
        <v>75</v>
      </c>
      <c r="B79" s="25" t="s">
        <v>133</v>
      </c>
      <c r="C79" s="25"/>
      <c r="D79" s="58"/>
      <c r="E79" s="24" t="s">
        <v>19</v>
      </c>
      <c r="F79" s="16"/>
      <c r="G79" s="2">
        <v>132.7</v>
      </c>
      <c r="H79" s="42">
        <f t="shared" si="8"/>
        <v>0</v>
      </c>
      <c r="I79" s="16"/>
      <c r="J79" s="2">
        <v>106.16</v>
      </c>
      <c r="K79" s="3">
        <f t="shared" si="9"/>
        <v>0</v>
      </c>
      <c r="L79" s="4">
        <f t="shared" si="10"/>
        <v>0</v>
      </c>
      <c r="M79" s="2">
        <v>1</v>
      </c>
      <c r="N79" s="36">
        <f t="shared" si="11"/>
        <v>0</v>
      </c>
      <c r="O79" s="4"/>
      <c r="P79" s="40" t="s">
        <v>1</v>
      </c>
    </row>
    <row r="80" spans="1:16" s="35" customFormat="1" ht="40.5">
      <c r="A80" s="34">
        <v>76</v>
      </c>
      <c r="B80" s="25" t="s">
        <v>171</v>
      </c>
      <c r="C80" s="25"/>
      <c r="D80" s="58"/>
      <c r="E80" s="24" t="s">
        <v>19</v>
      </c>
      <c r="F80" s="16">
        <v>0</v>
      </c>
      <c r="G80" s="2">
        <v>132.7</v>
      </c>
      <c r="H80" s="42">
        <f>F80*G80</f>
        <v>0</v>
      </c>
      <c r="I80" s="16">
        <v>0</v>
      </c>
      <c r="J80" s="2">
        <v>106.16</v>
      </c>
      <c r="K80" s="3">
        <f>I80*J80</f>
        <v>0</v>
      </c>
      <c r="L80" s="4">
        <f>H80+K80</f>
        <v>0</v>
      </c>
      <c r="M80" s="2">
        <v>1</v>
      </c>
      <c r="N80" s="36">
        <f>L80*M80</f>
        <v>0</v>
      </c>
      <c r="O80" s="4"/>
      <c r="P80" s="4" t="s">
        <v>145</v>
      </c>
    </row>
    <row r="81" spans="1:16" s="35" customFormat="1" ht="78" customHeight="1">
      <c r="A81" s="34">
        <v>77</v>
      </c>
      <c r="B81" s="1" t="s">
        <v>148</v>
      </c>
      <c r="C81" s="1"/>
      <c r="D81" s="58" t="s">
        <v>245</v>
      </c>
      <c r="E81" s="10" t="s">
        <v>17</v>
      </c>
      <c r="F81" s="2">
        <v>10</v>
      </c>
      <c r="G81" s="2">
        <v>132.7</v>
      </c>
      <c r="H81" s="42">
        <f>F81*G81</f>
        <v>1327</v>
      </c>
      <c r="I81" s="2">
        <v>229</v>
      </c>
      <c r="J81" s="2">
        <v>106.16</v>
      </c>
      <c r="K81" s="3">
        <f>I81*J81</f>
        <v>24310.64</v>
      </c>
      <c r="L81" s="4">
        <f>H81+K81</f>
        <v>25637.64</v>
      </c>
      <c r="M81" s="2">
        <v>1</v>
      </c>
      <c r="N81" s="36">
        <f>L81*M81</f>
        <v>25637.64</v>
      </c>
      <c r="O81" s="4"/>
      <c r="P81" s="4" t="s">
        <v>149</v>
      </c>
    </row>
    <row r="82" spans="1:16" s="17" customFormat="1" ht="42" customHeight="1">
      <c r="A82" s="34">
        <v>78</v>
      </c>
      <c r="B82" s="1" t="s">
        <v>2</v>
      </c>
      <c r="C82" s="1"/>
      <c r="D82" s="58" t="s">
        <v>211</v>
      </c>
      <c r="E82" s="10" t="s">
        <v>21</v>
      </c>
      <c r="F82" s="2">
        <v>3</v>
      </c>
      <c r="G82" s="2">
        <v>132.7</v>
      </c>
      <c r="H82" s="42">
        <f>F82*G82</f>
        <v>398.09999999999997</v>
      </c>
      <c r="I82" s="2">
        <v>10</v>
      </c>
      <c r="J82" s="2">
        <v>106.16</v>
      </c>
      <c r="K82" s="3">
        <f>I82*J82</f>
        <v>1061.6</v>
      </c>
      <c r="L82" s="4">
        <f>H82+K82</f>
        <v>1459.6999999999998</v>
      </c>
      <c r="M82" s="2">
        <v>1</v>
      </c>
      <c r="N82" s="36">
        <f>L82*M82</f>
        <v>1459.6999999999998</v>
      </c>
      <c r="O82" s="4" t="s">
        <v>115</v>
      </c>
      <c r="P82" s="4" t="s">
        <v>3</v>
      </c>
    </row>
    <row r="83" spans="1:16" ht="40.5">
      <c r="A83" s="34">
        <v>79</v>
      </c>
      <c r="B83" s="25" t="s">
        <v>151</v>
      </c>
      <c r="C83" s="25"/>
      <c r="D83" s="58" t="s">
        <v>247</v>
      </c>
      <c r="E83" s="24" t="s">
        <v>22</v>
      </c>
      <c r="F83" s="16">
        <v>1</v>
      </c>
      <c r="G83" s="2">
        <v>132.7</v>
      </c>
      <c r="H83" s="42">
        <f>F83*G83</f>
        <v>132.7</v>
      </c>
      <c r="I83" s="16">
        <v>4</v>
      </c>
      <c r="J83" s="2">
        <v>106.16</v>
      </c>
      <c r="K83" s="3">
        <f>I83*J83</f>
        <v>424.64</v>
      </c>
      <c r="L83" s="4">
        <f>H83+K83</f>
        <v>557.3399999999999</v>
      </c>
      <c r="M83" s="2">
        <v>1</v>
      </c>
      <c r="N83" s="36">
        <f>L83*M83</f>
        <v>557.3399999999999</v>
      </c>
      <c r="O83" s="4"/>
      <c r="P83" s="4" t="s">
        <v>154</v>
      </c>
    </row>
    <row r="84" spans="1:26" s="7" customFormat="1" ht="39.75" thickBot="1">
      <c r="A84" s="27"/>
      <c r="B84" s="28"/>
      <c r="C84" s="28"/>
      <c r="D84" s="61"/>
      <c r="E84" s="29"/>
      <c r="F84" s="30"/>
      <c r="G84" s="30"/>
      <c r="H84" s="30"/>
      <c r="I84" s="30"/>
      <c r="J84" s="30"/>
      <c r="K84" s="33" t="s">
        <v>23</v>
      </c>
      <c r="L84" s="31">
        <f>SUM(L5:L83)</f>
        <v>275166.72000000003</v>
      </c>
      <c r="M84" s="33" t="s">
        <v>24</v>
      </c>
      <c r="N84" s="31">
        <f>SUM(N5:N83)</f>
        <v>275166.72000000003</v>
      </c>
      <c r="O84" s="38"/>
      <c r="P84" s="38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7" customFormat="1" ht="15">
      <c r="A85" s="5"/>
      <c r="B85" s="5"/>
      <c r="C85" s="5"/>
      <c r="D85" s="59"/>
      <c r="E85" s="6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5" ht="35.25">
      <c r="A86" s="13" t="s">
        <v>81</v>
      </c>
      <c r="B86" s="14"/>
      <c r="C86" s="14"/>
      <c r="E86" s="15"/>
    </row>
    <row r="87" spans="1:5" ht="35.25">
      <c r="A87" s="13" t="s">
        <v>82</v>
      </c>
      <c r="B87" s="14"/>
      <c r="C87" s="14"/>
      <c r="E87" s="15"/>
    </row>
  </sheetData>
  <sheetProtection/>
  <autoFilter ref="A4:N84"/>
  <mergeCells count="1">
    <mergeCell ref="A2:P2"/>
  </mergeCells>
  <hyperlinks>
    <hyperlink ref="D5" r:id="rId1" display="mailto:sbsae-abr@beniculturali.it"/>
    <hyperlink ref="D81" r:id="rId2" display="sspsae-nap@beniculturali.it"/>
    <hyperlink ref="D24" r:id="rId3" display="sba-fvg@beniculturali.it"/>
    <hyperlink ref="D76" r:id="rId4" display="sspsae-ve@beniculturali.it"/>
    <hyperlink ref="D22" r:id="rId5" display="sba-ero.personale@beniculturali.it"/>
  </hyperlinks>
  <printOptions/>
  <pageMargins left="0.7874015748031497" right="0.03937007874015748" top="0.2362204724409449" bottom="0.1968503937007874" header="0.31496062992125984" footer="0.31496062992125984"/>
  <pageSetup fitToHeight="0" fitToWidth="1" horizontalDpi="600" verticalDpi="600" orientation="landscape" paperSize="8" scale="41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94">
      <selection activeCell="F102" sqref="F102"/>
    </sheetView>
  </sheetViews>
  <sheetFormatPr defaultColWidth="9.140625" defaultRowHeight="12.75"/>
  <cols>
    <col min="1" max="1" width="39.7109375" style="5" customWidth="1"/>
    <col min="2" max="2" width="18.7109375" style="5" customWidth="1"/>
    <col min="3" max="3" width="28.28125" style="102" customWidth="1"/>
    <col min="4" max="16384" width="9.140625" style="5" customWidth="1"/>
  </cols>
  <sheetData>
    <row r="1" spans="1:3" ht="47.25" customHeight="1">
      <c r="A1" s="108" t="s">
        <v>312</v>
      </c>
      <c r="B1" s="109"/>
      <c r="C1" s="110"/>
    </row>
    <row r="2" spans="1:3" ht="50.25" customHeight="1">
      <c r="A2" s="116" t="s">
        <v>311</v>
      </c>
      <c r="B2" s="116"/>
      <c r="C2" s="116"/>
    </row>
    <row r="3" spans="1:3" ht="36" customHeight="1">
      <c r="A3" s="116" t="s">
        <v>293</v>
      </c>
      <c r="B3" s="116"/>
      <c r="C3" s="116"/>
    </row>
    <row r="4" spans="1:3" ht="33" customHeight="1">
      <c r="A4" s="82" t="s">
        <v>248</v>
      </c>
      <c r="B4" s="83" t="s">
        <v>249</v>
      </c>
      <c r="C4" s="90" t="s">
        <v>250</v>
      </c>
    </row>
    <row r="5" spans="1:3" ht="33" customHeight="1">
      <c r="A5" s="84"/>
      <c r="B5" s="85"/>
      <c r="C5" s="91"/>
    </row>
    <row r="6" spans="1:3" ht="15.75">
      <c r="A6" s="69" t="s">
        <v>78</v>
      </c>
      <c r="B6" s="70"/>
      <c r="C6" s="92"/>
    </row>
    <row r="7" spans="1:3" ht="60">
      <c r="A7" s="65" t="s">
        <v>270</v>
      </c>
      <c r="B7" s="71">
        <f aca="true" t="shared" si="0" ref="B7:B31">C7/1.327</f>
        <v>5275.056518462698</v>
      </c>
      <c r="C7" s="93">
        <v>7000</v>
      </c>
    </row>
    <row r="8" spans="1:3" ht="30">
      <c r="A8" s="65" t="s">
        <v>251</v>
      </c>
      <c r="B8" s="71">
        <f t="shared" si="0"/>
        <v>20346.646571213263</v>
      </c>
      <c r="C8" s="93">
        <v>27000</v>
      </c>
    </row>
    <row r="9" spans="1:3" ht="15">
      <c r="A9" s="66"/>
      <c r="B9" s="72"/>
      <c r="C9" s="94"/>
    </row>
    <row r="10" spans="1:3" ht="15.75">
      <c r="A10" s="73" t="s">
        <v>77</v>
      </c>
      <c r="B10" s="74"/>
      <c r="C10" s="95"/>
    </row>
    <row r="11" spans="1:3" ht="45">
      <c r="A11" s="65" t="s">
        <v>271</v>
      </c>
      <c r="B11" s="71">
        <f t="shared" si="0"/>
        <v>5275.056518462698</v>
      </c>
      <c r="C11" s="93">
        <v>7000</v>
      </c>
    </row>
    <row r="12" spans="1:3" ht="30">
      <c r="A12" s="65" t="s">
        <v>252</v>
      </c>
      <c r="B12" s="71">
        <f t="shared" si="0"/>
        <v>28636.021100226073</v>
      </c>
      <c r="C12" s="93">
        <v>38000</v>
      </c>
    </row>
    <row r="13" spans="1:3" ht="15">
      <c r="A13" s="66"/>
      <c r="B13" s="72"/>
      <c r="C13" s="94"/>
    </row>
    <row r="14" spans="1:3" ht="15.75">
      <c r="A14" s="73" t="s">
        <v>26</v>
      </c>
      <c r="B14" s="74"/>
      <c r="C14" s="95"/>
    </row>
    <row r="15" spans="1:3" ht="75">
      <c r="A15" s="65" t="s">
        <v>273</v>
      </c>
      <c r="B15" s="71">
        <f t="shared" si="0"/>
        <v>5275.056518462698</v>
      </c>
      <c r="C15" s="93">
        <v>7000</v>
      </c>
    </row>
    <row r="16" spans="1:3" ht="90">
      <c r="A16" s="65" t="s">
        <v>310</v>
      </c>
      <c r="B16" s="71">
        <f t="shared" si="0"/>
        <v>5275.056518462698</v>
      </c>
      <c r="C16" s="93">
        <v>7000</v>
      </c>
    </row>
    <row r="17" spans="1:3" ht="30">
      <c r="A17" s="65" t="s">
        <v>253</v>
      </c>
      <c r="B17" s="71">
        <f t="shared" si="0"/>
        <v>31650.33911077619</v>
      </c>
      <c r="C17" s="93">
        <v>42000</v>
      </c>
    </row>
    <row r="18" spans="1:3" ht="15">
      <c r="A18" s="66"/>
      <c r="B18" s="72"/>
      <c r="C18" s="94"/>
    </row>
    <row r="19" spans="1:3" ht="15">
      <c r="A19" s="67"/>
      <c r="B19" s="74"/>
      <c r="C19" s="95"/>
    </row>
    <row r="20" spans="1:3" ht="15.75">
      <c r="A20" s="69" t="s">
        <v>17</v>
      </c>
      <c r="B20" s="75"/>
      <c r="C20" s="96"/>
    </row>
    <row r="21" spans="1:3" s="86" customFormat="1" ht="60">
      <c r="A21" s="87" t="s">
        <v>296</v>
      </c>
      <c r="B21" s="71">
        <f t="shared" si="0"/>
        <v>9042.954031650339</v>
      </c>
      <c r="C21" s="97">
        <v>12000</v>
      </c>
    </row>
    <row r="22" spans="1:3" s="86" customFormat="1" ht="45">
      <c r="A22" s="87" t="s">
        <v>297</v>
      </c>
      <c r="B22" s="71">
        <f t="shared" si="0"/>
        <v>6028.636021100227</v>
      </c>
      <c r="C22" s="97">
        <v>8000</v>
      </c>
    </row>
    <row r="23" spans="1:3" ht="60">
      <c r="A23" s="65" t="s">
        <v>272</v>
      </c>
      <c r="B23" s="71">
        <f t="shared" si="0"/>
        <v>9042.954031650339</v>
      </c>
      <c r="C23" s="93">
        <v>12000</v>
      </c>
    </row>
    <row r="24" spans="1:3" ht="60">
      <c r="A24" s="65" t="s">
        <v>274</v>
      </c>
      <c r="B24" s="71">
        <f t="shared" si="0"/>
        <v>12057.272042200453</v>
      </c>
      <c r="C24" s="93">
        <v>16000</v>
      </c>
    </row>
    <row r="25" spans="1:3" ht="30">
      <c r="A25" s="65" t="s">
        <v>254</v>
      </c>
      <c r="B25" s="71">
        <f t="shared" si="0"/>
        <v>64807.83722682743</v>
      </c>
      <c r="C25" s="93">
        <v>86000</v>
      </c>
    </row>
    <row r="26" spans="1:3" ht="15">
      <c r="A26" s="66"/>
      <c r="B26" s="72"/>
      <c r="C26" s="94"/>
    </row>
    <row r="27" spans="1:3" ht="15.75">
      <c r="A27" s="73" t="s">
        <v>255</v>
      </c>
      <c r="B27" s="74"/>
      <c r="C27" s="95"/>
    </row>
    <row r="28" spans="1:3" s="86" customFormat="1" ht="75">
      <c r="A28" s="87" t="s">
        <v>298</v>
      </c>
      <c r="B28" s="71">
        <f t="shared" si="0"/>
        <v>5275.056518462698</v>
      </c>
      <c r="C28" s="97">
        <v>7000</v>
      </c>
    </row>
    <row r="29" spans="1:3" ht="60">
      <c r="A29" s="65" t="s">
        <v>275</v>
      </c>
      <c r="B29" s="71">
        <f t="shared" si="0"/>
        <v>5275.056518462698</v>
      </c>
      <c r="C29" s="93">
        <v>7000</v>
      </c>
    </row>
    <row r="30" spans="1:3" ht="60">
      <c r="A30" s="65" t="s">
        <v>276</v>
      </c>
      <c r="B30" s="71">
        <f t="shared" si="0"/>
        <v>5275.056518462698</v>
      </c>
      <c r="C30" s="93">
        <v>7000</v>
      </c>
    </row>
    <row r="31" spans="1:3" ht="30">
      <c r="A31" s="65" t="s">
        <v>256</v>
      </c>
      <c r="B31" s="71">
        <f t="shared" si="0"/>
        <v>27128.86209495102</v>
      </c>
      <c r="C31" s="93">
        <v>36000</v>
      </c>
    </row>
    <row r="32" spans="1:3" ht="15">
      <c r="A32" s="66"/>
      <c r="B32" s="76"/>
      <c r="C32" s="94"/>
    </row>
    <row r="33" spans="1:3" ht="15.75">
      <c r="A33" s="88" t="s">
        <v>80</v>
      </c>
      <c r="B33" s="76"/>
      <c r="C33" s="98"/>
    </row>
    <row r="34" spans="1:3" s="86" customFormat="1" ht="60">
      <c r="A34" s="87" t="s">
        <v>299</v>
      </c>
      <c r="B34" s="71">
        <f>C34/1.327</f>
        <v>6028.636021100227</v>
      </c>
      <c r="C34" s="97">
        <v>8000</v>
      </c>
    </row>
    <row r="35" spans="1:3" ht="30">
      <c r="A35" s="65" t="s">
        <v>257</v>
      </c>
      <c r="B35" s="71">
        <f aca="true" t="shared" si="1" ref="B35:B54">C35/1.327</f>
        <v>13564.43104747551</v>
      </c>
      <c r="C35" s="93">
        <v>18000</v>
      </c>
    </row>
    <row r="36" spans="1:3" ht="15">
      <c r="A36" s="66"/>
      <c r="B36" s="72"/>
      <c r="C36" s="94"/>
    </row>
    <row r="37" spans="1:3" ht="15.75">
      <c r="A37" s="73" t="s">
        <v>19</v>
      </c>
      <c r="B37" s="74"/>
      <c r="C37" s="95"/>
    </row>
    <row r="38" spans="1:3" ht="90">
      <c r="A38" s="65" t="s">
        <v>277</v>
      </c>
      <c r="B38" s="71">
        <f t="shared" si="1"/>
        <v>15071.590052750566</v>
      </c>
      <c r="C38" s="93">
        <v>20000</v>
      </c>
    </row>
    <row r="39" spans="1:3" ht="60">
      <c r="A39" s="65" t="s">
        <v>278</v>
      </c>
      <c r="B39" s="71">
        <f t="shared" si="1"/>
        <v>10550.113036925395</v>
      </c>
      <c r="C39" s="93">
        <v>14000</v>
      </c>
    </row>
    <row r="40" spans="1:3" ht="45">
      <c r="A40" s="65" t="s">
        <v>294</v>
      </c>
      <c r="B40" s="71">
        <f t="shared" si="1"/>
        <v>13564.43104747551</v>
      </c>
      <c r="C40" s="93">
        <v>18000</v>
      </c>
    </row>
    <row r="41" spans="1:3" ht="15">
      <c r="A41" s="65" t="s">
        <v>258</v>
      </c>
      <c r="B41" s="71">
        <f t="shared" si="1"/>
        <v>75357.95026375283</v>
      </c>
      <c r="C41" s="93">
        <v>100000</v>
      </c>
    </row>
    <row r="42" spans="1:3" ht="30">
      <c r="A42" s="65" t="s">
        <v>290</v>
      </c>
      <c r="B42" s="71">
        <f>C42/1.327</f>
        <v>6028.636021100227</v>
      </c>
      <c r="C42" s="93">
        <v>8000</v>
      </c>
    </row>
    <row r="43" spans="1:3" s="86" customFormat="1" ht="60.75" customHeight="1">
      <c r="A43" s="89" t="s">
        <v>300</v>
      </c>
      <c r="B43" s="105">
        <f>C43/1.327</f>
        <v>7535.795026375283</v>
      </c>
      <c r="C43" s="97">
        <v>10000</v>
      </c>
    </row>
    <row r="44" spans="1:3" ht="15">
      <c r="A44" s="67"/>
      <c r="B44" s="74"/>
      <c r="C44" s="95"/>
    </row>
    <row r="45" spans="1:3" ht="15.75">
      <c r="A45" s="77" t="s">
        <v>74</v>
      </c>
      <c r="B45" s="75"/>
      <c r="C45" s="96"/>
    </row>
    <row r="46" spans="1:3" ht="30">
      <c r="A46" s="65" t="s">
        <v>259</v>
      </c>
      <c r="B46" s="71">
        <f t="shared" si="1"/>
        <v>13564.43104747551</v>
      </c>
      <c r="C46" s="93">
        <v>18000</v>
      </c>
    </row>
    <row r="47" spans="1:3" s="86" customFormat="1" ht="90">
      <c r="A47" s="89" t="s">
        <v>295</v>
      </c>
      <c r="B47" s="71">
        <f t="shared" si="1"/>
        <v>5275.056518462698</v>
      </c>
      <c r="C47" s="97">
        <v>7000</v>
      </c>
    </row>
    <row r="48" spans="1:3" ht="22.5" customHeight="1">
      <c r="A48" s="66"/>
      <c r="B48" s="72"/>
      <c r="C48" s="94"/>
    </row>
    <row r="49" spans="1:3" ht="26.25" customHeight="1">
      <c r="A49" s="78" t="s">
        <v>21</v>
      </c>
      <c r="B49" s="74"/>
      <c r="C49" s="95"/>
    </row>
    <row r="50" spans="1:3" s="86" customFormat="1" ht="75.75" customHeight="1">
      <c r="A50" s="103" t="s">
        <v>301</v>
      </c>
      <c r="B50" s="71">
        <f t="shared" si="1"/>
        <v>6028.636021100227</v>
      </c>
      <c r="C50" s="97">
        <v>8000</v>
      </c>
    </row>
    <row r="51" spans="1:3" ht="90">
      <c r="A51" s="65" t="s">
        <v>279</v>
      </c>
      <c r="B51" s="71">
        <f t="shared" si="1"/>
        <v>9042.954031650339</v>
      </c>
      <c r="C51" s="93">
        <v>12000</v>
      </c>
    </row>
    <row r="52" spans="1:3" ht="60">
      <c r="A52" s="65" t="s">
        <v>280</v>
      </c>
      <c r="B52" s="71">
        <f t="shared" si="1"/>
        <v>10550.113036925395</v>
      </c>
      <c r="C52" s="93">
        <v>14000</v>
      </c>
    </row>
    <row r="53" spans="1:3" s="86" customFormat="1" ht="60">
      <c r="A53" s="89" t="s">
        <v>302</v>
      </c>
      <c r="B53" s="71">
        <f t="shared" si="1"/>
        <v>5275.056518462698</v>
      </c>
      <c r="C53" s="97">
        <v>7000</v>
      </c>
    </row>
    <row r="54" spans="1:3" ht="30">
      <c r="A54" s="65" t="s">
        <v>260</v>
      </c>
      <c r="B54" s="71">
        <f t="shared" si="1"/>
        <v>22607.38507912585</v>
      </c>
      <c r="C54" s="93">
        <v>30000</v>
      </c>
    </row>
    <row r="55" spans="1:3" ht="15">
      <c r="A55" s="66"/>
      <c r="B55" s="72"/>
      <c r="C55" s="94"/>
    </row>
    <row r="56" spans="1:3" ht="15.75">
      <c r="A56" s="78" t="s">
        <v>28</v>
      </c>
      <c r="B56" s="74"/>
      <c r="C56" s="95"/>
    </row>
    <row r="57" spans="1:3" ht="45">
      <c r="A57" s="65" t="s">
        <v>281</v>
      </c>
      <c r="B57" s="71">
        <f aca="true" t="shared" si="2" ref="B57:B79">C57/1.327</f>
        <v>9042.954031650339</v>
      </c>
      <c r="C57" s="93">
        <v>12000</v>
      </c>
    </row>
    <row r="58" spans="1:3" ht="30">
      <c r="A58" s="65" t="s">
        <v>261</v>
      </c>
      <c r="B58" s="71">
        <f t="shared" si="2"/>
        <v>19593.067068575736</v>
      </c>
      <c r="C58" s="93">
        <v>26000</v>
      </c>
    </row>
    <row r="59" spans="1:3" ht="15">
      <c r="A59" s="66"/>
      <c r="B59" s="72"/>
      <c r="C59" s="94"/>
    </row>
    <row r="60" spans="1:3" ht="15.75">
      <c r="A60" s="78" t="s">
        <v>79</v>
      </c>
      <c r="B60" s="74"/>
      <c r="C60" s="95"/>
    </row>
    <row r="61" spans="1:3" ht="45">
      <c r="A61" s="65" t="s">
        <v>282</v>
      </c>
      <c r="B61" s="71">
        <f t="shared" si="2"/>
        <v>5275.056518462698</v>
      </c>
      <c r="C61" s="93">
        <v>7000</v>
      </c>
    </row>
    <row r="62" spans="1:3" ht="15">
      <c r="A62" s="65" t="s">
        <v>291</v>
      </c>
      <c r="B62" s="71">
        <f t="shared" si="2"/>
        <v>16578.749058025624</v>
      </c>
      <c r="C62" s="93">
        <v>22000</v>
      </c>
    </row>
    <row r="63" spans="1:3" ht="43.5" customHeight="1">
      <c r="A63" s="66"/>
      <c r="B63" s="72"/>
      <c r="C63" s="94"/>
    </row>
    <row r="64" spans="1:3" ht="15.75">
      <c r="A64" s="78" t="s">
        <v>22</v>
      </c>
      <c r="B64" s="74"/>
      <c r="C64" s="95"/>
    </row>
    <row r="65" spans="1:3" ht="60">
      <c r="A65" s="65" t="s">
        <v>283</v>
      </c>
      <c r="B65" s="71">
        <f t="shared" si="2"/>
        <v>5275.056518462698</v>
      </c>
      <c r="C65" s="93">
        <v>7000</v>
      </c>
    </row>
    <row r="66" spans="1:3" ht="60">
      <c r="A66" s="65" t="s">
        <v>284</v>
      </c>
      <c r="B66" s="71">
        <f t="shared" si="2"/>
        <v>5275.056518462698</v>
      </c>
      <c r="C66" s="93">
        <v>7000</v>
      </c>
    </row>
    <row r="67" spans="1:3" s="86" customFormat="1" ht="75">
      <c r="A67" s="89" t="s">
        <v>303</v>
      </c>
      <c r="B67" s="71">
        <f t="shared" si="2"/>
        <v>4521.4770158251695</v>
      </c>
      <c r="C67" s="97">
        <v>6000</v>
      </c>
    </row>
    <row r="68" spans="1:3" ht="30">
      <c r="A68" s="65" t="s">
        <v>262</v>
      </c>
      <c r="B68" s="71">
        <f t="shared" si="2"/>
        <v>22607.38507912585</v>
      </c>
      <c r="C68" s="93">
        <v>30000</v>
      </c>
    </row>
    <row r="69" spans="1:3" ht="15">
      <c r="A69" s="66"/>
      <c r="B69" s="72"/>
      <c r="C69" s="94"/>
    </row>
    <row r="70" spans="1:3" ht="27" customHeight="1">
      <c r="A70" s="78" t="s">
        <v>25</v>
      </c>
      <c r="B70" s="74"/>
      <c r="C70" s="95"/>
    </row>
    <row r="71" spans="1:3" ht="60">
      <c r="A71" s="65" t="s">
        <v>285</v>
      </c>
      <c r="B71" s="71">
        <f t="shared" si="2"/>
        <v>6028.636021100227</v>
      </c>
      <c r="C71" s="93">
        <v>8000</v>
      </c>
    </row>
    <row r="72" spans="1:3" ht="27" customHeight="1">
      <c r="A72" s="65" t="s">
        <v>286</v>
      </c>
      <c r="B72" s="71">
        <f t="shared" si="2"/>
        <v>6028.636021100227</v>
      </c>
      <c r="C72" s="93">
        <v>8000</v>
      </c>
    </row>
    <row r="73" spans="1:3" ht="60">
      <c r="A73" s="65" t="s">
        <v>287</v>
      </c>
      <c r="B73" s="71">
        <f t="shared" si="2"/>
        <v>7535.795026375283</v>
      </c>
      <c r="C73" s="93">
        <v>10000</v>
      </c>
    </row>
    <row r="74" spans="1:3" ht="30">
      <c r="A74" s="65" t="s">
        <v>263</v>
      </c>
      <c r="B74" s="71">
        <f t="shared" si="2"/>
        <v>33911.077618688774</v>
      </c>
      <c r="C74" s="93">
        <v>45000</v>
      </c>
    </row>
    <row r="75" spans="1:3" ht="15">
      <c r="A75" s="66"/>
      <c r="B75" s="72"/>
      <c r="C75" s="94"/>
    </row>
    <row r="76" spans="1:3" ht="15.75">
      <c r="A76" s="78" t="s">
        <v>73</v>
      </c>
      <c r="B76" s="74"/>
      <c r="C76" s="95"/>
    </row>
    <row r="77" spans="1:3" s="86" customFormat="1" ht="105">
      <c r="A77" s="104" t="s">
        <v>305</v>
      </c>
      <c r="B77" s="71">
        <f t="shared" si="2"/>
        <v>5275.056518462698</v>
      </c>
      <c r="C77" s="99">
        <v>7000</v>
      </c>
    </row>
    <row r="78" spans="1:3" s="86" customFormat="1" ht="75">
      <c r="A78" s="104" t="s">
        <v>304</v>
      </c>
      <c r="B78" s="71">
        <f t="shared" si="2"/>
        <v>5275.056518462698</v>
      </c>
      <c r="C78" s="99">
        <v>7000</v>
      </c>
    </row>
    <row r="79" spans="1:3" ht="30">
      <c r="A79" s="65" t="s">
        <v>264</v>
      </c>
      <c r="B79" s="71">
        <f t="shared" si="2"/>
        <v>24114.544084400906</v>
      </c>
      <c r="C79" s="93">
        <v>32000</v>
      </c>
    </row>
    <row r="80" spans="1:3" ht="15">
      <c r="A80" s="66"/>
      <c r="B80" s="79"/>
      <c r="C80" s="100"/>
    </row>
    <row r="81" spans="1:3" ht="15">
      <c r="A81" s="66"/>
      <c r="B81" s="72"/>
      <c r="C81" s="94"/>
    </row>
    <row r="82" spans="1:3" ht="15.75">
      <c r="A82" s="78" t="s">
        <v>18</v>
      </c>
      <c r="B82" s="74"/>
      <c r="C82" s="95"/>
    </row>
    <row r="83" spans="1:3" ht="60">
      <c r="A83" s="65" t="s">
        <v>288</v>
      </c>
      <c r="B83" s="71">
        <f aca="true" t="shared" si="3" ref="B83:B98">C83/1.327</f>
        <v>7535.795026375283</v>
      </c>
      <c r="C83" s="93">
        <v>10000</v>
      </c>
    </row>
    <row r="84" spans="1:3" s="86" customFormat="1" ht="75">
      <c r="A84" s="89" t="s">
        <v>307</v>
      </c>
      <c r="B84" s="71">
        <f t="shared" si="3"/>
        <v>5275.056518462698</v>
      </c>
      <c r="C84" s="97">
        <v>7000</v>
      </c>
    </row>
    <row r="85" spans="1:3" s="86" customFormat="1" ht="60">
      <c r="A85" s="89" t="s">
        <v>306</v>
      </c>
      <c r="B85" s="71">
        <f t="shared" si="3"/>
        <v>5275.056518462698</v>
      </c>
      <c r="C85" s="97">
        <v>7000</v>
      </c>
    </row>
    <row r="86" spans="1:3" ht="30">
      <c r="A86" s="65" t="s">
        <v>265</v>
      </c>
      <c r="B86" s="71">
        <f t="shared" si="3"/>
        <v>60286.36021100226</v>
      </c>
      <c r="C86" s="93">
        <v>80000</v>
      </c>
    </row>
    <row r="87" spans="1:3" ht="30">
      <c r="A87" s="65" t="s">
        <v>266</v>
      </c>
      <c r="B87" s="71">
        <f t="shared" si="3"/>
        <v>7535.795026375283</v>
      </c>
      <c r="C87" s="93">
        <v>10000</v>
      </c>
    </row>
    <row r="88" spans="1:3" ht="15">
      <c r="A88" s="66"/>
      <c r="B88" s="72"/>
      <c r="C88" s="94"/>
    </row>
    <row r="89" spans="1:3" ht="15">
      <c r="A89" s="68"/>
      <c r="B89" s="75"/>
      <c r="C89" s="94"/>
    </row>
    <row r="90" spans="1:3" ht="15.75">
      <c r="A90" s="77" t="s">
        <v>72</v>
      </c>
      <c r="B90" s="75"/>
      <c r="C90" s="95"/>
    </row>
    <row r="91" spans="1:3" ht="45">
      <c r="A91" s="65" t="s">
        <v>289</v>
      </c>
      <c r="B91" s="71">
        <f t="shared" si="3"/>
        <v>9042.954031650339</v>
      </c>
      <c r="C91" s="93">
        <v>12000</v>
      </c>
    </row>
    <row r="92" spans="1:3" ht="30">
      <c r="A92" s="65" t="s">
        <v>267</v>
      </c>
      <c r="B92" s="71">
        <f t="shared" si="3"/>
        <v>22607.38507912585</v>
      </c>
      <c r="C92" s="93">
        <v>30000</v>
      </c>
    </row>
    <row r="93" spans="1:3" ht="15.75">
      <c r="A93" s="111"/>
      <c r="B93" s="112"/>
      <c r="C93" s="113"/>
    </row>
    <row r="94" spans="1:3" ht="15.75">
      <c r="A94" s="78" t="s">
        <v>20</v>
      </c>
      <c r="B94" s="114"/>
      <c r="C94" s="115"/>
    </row>
    <row r="95" spans="1:3" ht="90">
      <c r="A95" s="65" t="s">
        <v>292</v>
      </c>
      <c r="B95" s="71">
        <f t="shared" si="3"/>
        <v>7535.795026375283</v>
      </c>
      <c r="C95" s="93">
        <v>10000</v>
      </c>
    </row>
    <row r="96" spans="1:3" s="86" customFormat="1" ht="45">
      <c r="A96" s="89" t="s">
        <v>308</v>
      </c>
      <c r="B96" s="71">
        <f t="shared" si="3"/>
        <v>6782.215523737755</v>
      </c>
      <c r="C96" s="97">
        <v>9000</v>
      </c>
    </row>
    <row r="97" spans="1:3" s="86" customFormat="1" ht="60">
      <c r="A97" s="89" t="s">
        <v>309</v>
      </c>
      <c r="B97" s="71">
        <f t="shared" si="3"/>
        <v>5275.056518462698</v>
      </c>
      <c r="C97" s="97">
        <v>7000</v>
      </c>
    </row>
    <row r="98" spans="1:3" ht="30">
      <c r="A98" s="65" t="s">
        <v>268</v>
      </c>
      <c r="B98" s="71">
        <f t="shared" si="3"/>
        <v>37678.97513187642</v>
      </c>
      <c r="C98" s="93">
        <v>50000</v>
      </c>
    </row>
    <row r="99" spans="1:3" ht="15">
      <c r="A99" s="68"/>
      <c r="B99" s="75"/>
      <c r="C99" s="96"/>
    </row>
    <row r="100" spans="1:3" ht="15">
      <c r="A100" s="68"/>
      <c r="B100" s="80"/>
      <c r="C100" s="96"/>
    </row>
    <row r="101" spans="1:3" ht="15.75">
      <c r="A101" s="77" t="s">
        <v>269</v>
      </c>
      <c r="B101" s="81"/>
      <c r="C101" s="101">
        <f>SUM(C6:C100)</f>
        <v>1084000</v>
      </c>
    </row>
  </sheetData>
  <sheetProtection/>
  <mergeCells count="5">
    <mergeCell ref="A1:C1"/>
    <mergeCell ref="A93:C93"/>
    <mergeCell ref="B94:C94"/>
    <mergeCell ref="A3:C3"/>
    <mergeCell ref="A2:C2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ettorre</dc:creator>
  <cp:keywords/>
  <dc:description/>
  <cp:lastModifiedBy>Fabio Pagano</cp:lastModifiedBy>
  <cp:lastPrinted>2016-03-10T14:24:21Z</cp:lastPrinted>
  <dcterms:created xsi:type="dcterms:W3CDTF">2013-07-24T14:55:42Z</dcterms:created>
  <dcterms:modified xsi:type="dcterms:W3CDTF">2017-05-08T14:47:17Z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6a14dd82-821b-4014-8730-caf562c339d2</vt:lpwstr>
  </property>
</Properties>
</file>