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9930" firstSheet="1" activeTab="1"/>
  </bookViews>
  <sheets>
    <sheet name="2.aperturaMusei-GEP" sheetId="1" r:id="rId1"/>
    <sheet name="DOMENICHE DI CARTA 2017" sheetId="2" r:id="rId2"/>
  </sheets>
  <definedNames>
    <definedName name="_xlnm._FilterDatabase" localSheetId="0" hidden="1">'2.aperturaMusei-GEP'!$A$4:$N$84</definedName>
    <definedName name="_xlnm._FilterDatabase" localSheetId="1" hidden="1">'DOMENICHE DI CARTA 2017'!$A$7:$K$180</definedName>
    <definedName name="_xlnm.Print_Area" localSheetId="0">'2.aperturaMusei-GEP'!$A$2:$P$88</definedName>
    <definedName name="_xlnm.Print_Area" localSheetId="1">'DOMENICHE DI CARTA 2017'!$A$1:$M$181</definedName>
  </definedNames>
  <calcPr fullCalcOnLoad="1"/>
</workbook>
</file>

<file path=xl/sharedStrings.xml><?xml version="1.0" encoding="utf-8"?>
<sst xmlns="http://schemas.openxmlformats.org/spreadsheetml/2006/main" count="644" uniqueCount="547">
  <si>
    <t>as-ta@beniculturali.it</t>
  </si>
  <si>
    <t>as-te@beniculturali.it</t>
  </si>
  <si>
    <t>as-tr@beniculturali.it</t>
  </si>
  <si>
    <t>as-to@beniculturali.it</t>
  </si>
  <si>
    <t>as-tn@beniculturali.it</t>
  </si>
  <si>
    <t>as-tv@beniculturali.it</t>
  </si>
  <si>
    <t>as-ts@beniculturali.it</t>
  </si>
  <si>
    <t>as-va@beniculturali.it</t>
  </si>
  <si>
    <t>as-ve@beniculturali.it</t>
  </si>
  <si>
    <t>as-vb@beniculturali.it</t>
  </si>
  <si>
    <t>as-vc@beniculturali.it</t>
  </si>
  <si>
    <t>as-vr@beniculturali.it</t>
  </si>
  <si>
    <t>as-vv@beniculturali.it</t>
  </si>
  <si>
    <t>as-vi@beniculturali.it</t>
  </si>
  <si>
    <t>sa-fvg@beniculturali.it</t>
  </si>
  <si>
    <t>sa-pva@beniculturali.it</t>
  </si>
  <si>
    <t>sa-cal@beniculturali.it</t>
  </si>
  <si>
    <t>sa-lig@beniculturali.it</t>
  </si>
  <si>
    <t>sa-lom@beniculturali.it</t>
  </si>
  <si>
    <t>sa-pug@beniculturali.it</t>
  </si>
  <si>
    <t>sa-sar@beniculturali.it</t>
  </si>
  <si>
    <t>sa-sic@beniculturali.it</t>
  </si>
  <si>
    <t>sa-tos@beniculturali.it</t>
  </si>
  <si>
    <t>sa-abr@beniculturali.it</t>
  </si>
  <si>
    <t>sa-ero@beniculturali.it</t>
  </si>
  <si>
    <t>sa-umb@beniculturali.it</t>
  </si>
  <si>
    <t>as-rc@beniculturali.it</t>
  </si>
  <si>
    <t>as-ri@beniculturali.it</t>
  </si>
  <si>
    <t>as-rn@beniculturali.it</t>
  </si>
  <si>
    <t>as-rm@beniculturali.it</t>
  </si>
  <si>
    <t>ic-cd@beniculturali.it</t>
  </si>
  <si>
    <t>ic-cu@beniculturali.it</t>
  </si>
  <si>
    <t>c-ll@beniculturali.it</t>
  </si>
  <si>
    <t>bnc-rm@beniculturali.it</t>
  </si>
  <si>
    <t>bnc-fi@beniculturali.it</t>
  </si>
  <si>
    <t>bu-ales@beniculturali.it</t>
  </si>
  <si>
    <t>b-brai@beniculturali.it</t>
  </si>
  <si>
    <t>bmn-mnv@beniculturali.it</t>
  </si>
  <si>
    <t>bmn-grf@beniculturali.it</t>
  </si>
  <si>
    <t>b-stmo@beniculturali.it</t>
  </si>
  <si>
    <t>b-este@beniculturali.it</t>
  </si>
  <si>
    <t>b-marc@beniculturali.it</t>
  </si>
  <si>
    <t>b-maru@beniculturali.it</t>
  </si>
  <si>
    <t>bn-ba@beniculturali.it</t>
  </si>
  <si>
    <t>bn-na@beniculturali.it</t>
  </si>
  <si>
    <t>bn-pz@beniculturali.it</t>
  </si>
  <si>
    <t>bu-to@beniculturali.it</t>
  </si>
  <si>
    <t>bs-cr@beniculturali.it</t>
  </si>
  <si>
    <t>bs-lu@beniculturali.it</t>
  </si>
  <si>
    <t>bs-mc@beniculturali.it</t>
  </si>
  <si>
    <t>bs-ts@beniculturali.it</t>
  </si>
  <si>
    <t>bs-ison@beniculturali.it</t>
  </si>
  <si>
    <t>bu-ca@beniculturali.it</t>
  </si>
  <si>
    <t>bu-ge@beniculturali.it</t>
  </si>
  <si>
    <t>bu-na@beniculturali.it</t>
  </si>
  <si>
    <t>bu-pd@beniculturali.it</t>
  </si>
  <si>
    <t>bu-pv@beniculturali.it</t>
  </si>
  <si>
    <t>bu-ss@beniculturali.it</t>
  </si>
  <si>
    <t>b-vall@beniculturali.it</t>
  </si>
  <si>
    <t>Biblioteca del monumento nazionale di Farfa</t>
  </si>
  <si>
    <t>Biblioteca del monumento nazionale di  Montecassino</t>
  </si>
  <si>
    <t>Biblioteca del monumento nazionale di  S.Scolastica</t>
  </si>
  <si>
    <t>Gallerie dell'Accademia, Ca' D'Oro, Museo di Palazzo Grimani</t>
  </si>
  <si>
    <t xml:space="preserve">Inviata conferma </t>
  </si>
  <si>
    <t>sì - In attesa di consocere ile unità Galleria Borghese, Castel Sant'Angelo, Galleria Spada, Museo Nazionale degli Strumenti Musicali</t>
  </si>
  <si>
    <t>Soprintendenza BAP  di Milano</t>
  </si>
  <si>
    <t>Cenacolo vinciano e Palazzo Besta in Teglio (SO)</t>
  </si>
  <si>
    <t>MAN Aquileia, MAN Cividale</t>
  </si>
  <si>
    <t>X</t>
  </si>
  <si>
    <t>NUMERO</t>
  </si>
  <si>
    <t>Sito</t>
  </si>
  <si>
    <t>N. partecipanti Area III</t>
  </si>
  <si>
    <t>Costo unitario lordo dipendente Area III comprensivo degli oneri dell'Amm.ne</t>
  </si>
  <si>
    <t>Totale Costo complessivo lordo dipendenti Area III comprensivo degli oneri dell'Amm.ne</t>
  </si>
  <si>
    <t>N. partecipanti Area I e II</t>
  </si>
  <si>
    <t>Costo unitario lordo dipendente Area I e II comprensivo degli oneri dell'Amm.ne</t>
  </si>
  <si>
    <t>Totale Costo complessivo lordo dipendenti Area I e II comprensivo degli oneri dell'Amm.ne</t>
  </si>
  <si>
    <t>Area I II e III  Costo totale unitario complessivo per singola giornata di apertura</t>
  </si>
  <si>
    <t>N. aperture</t>
  </si>
  <si>
    <t>REGIONE</t>
  </si>
  <si>
    <t>CAMPANIA</t>
  </si>
  <si>
    <t>TOSCANA</t>
  </si>
  <si>
    <t>LAZIO</t>
  </si>
  <si>
    <t>VENETO</t>
  </si>
  <si>
    <t>LOMBARDIA</t>
  </si>
  <si>
    <t>PIEMONTE</t>
  </si>
  <si>
    <t>Totale singola apertura</t>
  </si>
  <si>
    <t>Totale complessivo</t>
  </si>
  <si>
    <t>PUGLIA</t>
  </si>
  <si>
    <t>CALABRIA</t>
  </si>
  <si>
    <t>REGGIO CALABRIA</t>
  </si>
  <si>
    <t>MARCHE</t>
  </si>
  <si>
    <t>Soprintendenza BSAE dell'Umbria PERUGIA</t>
  </si>
  <si>
    <t>Soprintendenza BAPSAE per le prov. di CAGLIARI e ORISTANO</t>
  </si>
  <si>
    <t>Soprintendenza BSAE per le prov. di SIENA e GROSSETO</t>
  </si>
  <si>
    <t>Soprintendenza BAPSAE AREZZO</t>
  </si>
  <si>
    <t>Soprintendenza BSAE della Calabria COSENZA</t>
  </si>
  <si>
    <t>Istituto centrale per la demoetnoantropologia ROMA</t>
  </si>
  <si>
    <t>Soprintendenza BAP per le prov. di BS, CR e MN BRESCIA</t>
  </si>
  <si>
    <t>Soprintendenza BAP delle Marche ANCONA</t>
  </si>
  <si>
    <t>Soprintendenza BAPSAE per le prov. di PISA e LIVORNO</t>
  </si>
  <si>
    <t>Soprintendenza BAP PARMA e PIACENZA</t>
  </si>
  <si>
    <t>Soprintendenza BAP per il Comune di ROMA</t>
  </si>
  <si>
    <t>Soprintendenza BAP per le prov. di RM, FR, LT, RI, VT   ROMA</t>
  </si>
  <si>
    <t>Soprintendenza BSAE della Basilicata MATERA</t>
  </si>
  <si>
    <t>Soprintendenza BSAE del Piemonte TORINO</t>
  </si>
  <si>
    <t>Soprintendenza BSAE dell'Abruzzo L'AQUILA</t>
  </si>
  <si>
    <t>Soprintendenza BSAE della Liguria GENOVA</t>
  </si>
  <si>
    <t>Soprintendenza BAP  TO, CN, AT, VC, BI     TORINO</t>
  </si>
  <si>
    <t>Soprintendenza BSAE delle Marche URBINO</t>
  </si>
  <si>
    <t>Soprintendenza BAPSAE per le prov. FI (esclusa Firenze) PT e PO   FIRENZE</t>
  </si>
  <si>
    <t>Soprintendenza BSAE prov. di VR, RO, VI   VERONA</t>
  </si>
  <si>
    <t>Soprintendenza BSAE della Puglia BARI</t>
  </si>
  <si>
    <t>Soprintendenza BAP per le prov. di SIENA e GROSSETO</t>
  </si>
  <si>
    <t>Soprintendenza BAP per le prov. di RC e VV   REGGIO CALABRIA</t>
  </si>
  <si>
    <t>Soprintendenza BAP per le prov. di VE, BL, PD e TV   VENEZIA</t>
  </si>
  <si>
    <t>Istituto nazionale per la grafica  ROMA</t>
  </si>
  <si>
    <t>Soprintendenza BSAE del Molise  CAMPOBASSO</t>
  </si>
  <si>
    <t>Soprintendenza BSAE per le prov. di BO, FE, FC, RA e RN  BOLOGNA</t>
  </si>
  <si>
    <t>Soprintendenza BSAE per le prov. di SALERNO e AVELLINO</t>
  </si>
  <si>
    <t>Soprintendenza BAP prov. NO, AL, Verb. Cusio Ossola - NOVARA</t>
  </si>
  <si>
    <t>Soprintendenza BSAE per le prov. di PARMA e PIACENZA</t>
  </si>
  <si>
    <t>Soprintendenza BAPSAE per le prov. LUCCA e MASSA CARRARA</t>
  </si>
  <si>
    <t xml:space="preserve">Soprintendenza BAP per le prov. di  RA, FE, FC e RN    RAVENNA </t>
  </si>
  <si>
    <t xml:space="preserve">Soprintendenza BAP per le prov. di SALERNO e AVELLINO </t>
  </si>
  <si>
    <t>Soprintendenza BSAE per le prov. di MN, BS e CR   MANTOVA</t>
  </si>
  <si>
    <t>Soprintendenza BAPSAE per le prov. di CASERTA e BENEVENTO</t>
  </si>
  <si>
    <t>Soprintendenza BSAE per il Friuli Venezia Giulia TRIESTE</t>
  </si>
  <si>
    <t>Soprintendenza BAPSAE per le prov. di SASSARI e NUORO</t>
  </si>
  <si>
    <t>Soprintendenza BAP del Molise  CAMPOBASSO</t>
  </si>
  <si>
    <t>Soprintendenza BAP dell'Umbria PERUGIA</t>
  </si>
  <si>
    <t>Soprintendenza BAP per le prov. di BA, Barletta-Andria, Trani e FG    BARI</t>
  </si>
  <si>
    <t xml:space="preserve">Soprintendenza BAP per le prov. di LE, BR e TA    LECCE </t>
  </si>
  <si>
    <t>Soprintendenza BSAE per le prov. di MODENA e REGGIO EMILIA</t>
  </si>
  <si>
    <t>Soprintendenza BAPSAE Napoli e provincia  NAPOLI</t>
  </si>
  <si>
    <t>UMBRIA</t>
  </si>
  <si>
    <t>SARDEGNA</t>
  </si>
  <si>
    <t>LIGURIA</t>
  </si>
  <si>
    <t>EMILIA - ROMAGNA</t>
  </si>
  <si>
    <t>Soprintendenza alla Galleria nazionale d'arte moderna e contemporanea ROMA</t>
  </si>
  <si>
    <t>BASILICATA</t>
  </si>
  <si>
    <t>ABRUZZO</t>
  </si>
  <si>
    <t>MOLISE</t>
  </si>
  <si>
    <t>FRIULI VENEZIA GIULIA</t>
  </si>
  <si>
    <t>N.B : COSTO UNITARIO DEL PERSONALE AL NETTO DEGLI ONERI DELL'AMM.NE: Area 3 € 100</t>
  </si>
  <si>
    <t>N.B : COSTO UNITARIO DEL PERSONALE AL NETTO DEGLI ONERI DELL'AMM.NE: Area 1 e 2  € 80</t>
  </si>
  <si>
    <t>Museo nazionale d'arte orientale ROMA</t>
  </si>
  <si>
    <t>Soprintendenza per i beni archeologici della Toscana FIRENZE</t>
  </si>
  <si>
    <t>Soprintendenza per i beni archeologici della Calabria R.CALABRIA</t>
  </si>
  <si>
    <t>Soprintendenza per i beni archeologici delle Marche ANCONA</t>
  </si>
  <si>
    <t>Soprintendenza per i beni archeologici della Puglia TARANTO</t>
  </si>
  <si>
    <t>Soprintendenza per i beni archeologici del Lazio ROMA</t>
  </si>
  <si>
    <t>Soprintendenza per i beni archeologici del Friuli Venezia Giulia TRIESTE</t>
  </si>
  <si>
    <t>Soprintendenza per i beni archeologici dell'Umbria PERUGIA</t>
  </si>
  <si>
    <t>Soprintendenza al Museo nazionale preist. ed etnogr. L. Pigorini ROMA</t>
  </si>
  <si>
    <t>Soprintendenza per i beni archeologici per le prov. CAGLIARI e ORISTANO</t>
  </si>
  <si>
    <t>Soprintendenza per i beni archeologici del Veneto PADOVA</t>
  </si>
  <si>
    <t>Soprintendenza per i beni archeologici del Molise CAMPOBASSO</t>
  </si>
  <si>
    <t>Soprintendenza per i beni archeologici per le prov. SASSARI e NUORO</t>
  </si>
  <si>
    <t>Soprintendenza per i beni archeologici della Basilicata POTENZA</t>
  </si>
  <si>
    <t>Soprintendenza per i beni archeologici dell'Etruria meridionale ROMA</t>
  </si>
  <si>
    <t>Soprintendenza per i beni archeologici dell'Emilia Romagna BOLOGNA</t>
  </si>
  <si>
    <t>Soprintendenza per i beni archeologici dell'Abruzzo CHIETI</t>
  </si>
  <si>
    <t>Soprintendenza per i beni archeologici per le prov. SA, AV, BN e CE SALERNO</t>
  </si>
  <si>
    <t>Soprintendenza per i beni archeologici della Liguria GENOVA</t>
  </si>
  <si>
    <t>Soprintendenza per i beni archeologici della Lombardia   MILANO</t>
  </si>
  <si>
    <t>APERTURA DI TUTTI I MUSEI DALLE 20 ALLE 24 PER UNA NOTTE COINCIDENTE CON LE GIORNATE EUROPEE DEL PATRIMONIO 2014</t>
  </si>
  <si>
    <t>Costo complessivo per turno  di 4 ore</t>
  </si>
  <si>
    <t xml:space="preserve">Archivio centrale dello Stato </t>
  </si>
  <si>
    <t>Archivio di Stato di Agrigento</t>
  </si>
  <si>
    <t>Archivio di Stato di Alessandria</t>
  </si>
  <si>
    <t>Archivio di Stato di Ancona</t>
  </si>
  <si>
    <t>Archivio di Stato di Arezzo</t>
  </si>
  <si>
    <t>Archivio di Stato di Ascoli Piceno</t>
  </si>
  <si>
    <t>Archivio di Stato di Asti</t>
  </si>
  <si>
    <t>Archivio di Stato di Avellino</t>
  </si>
  <si>
    <t>Archivio di Stato di Bari</t>
  </si>
  <si>
    <t>Archivio di Stato di Belluno</t>
  </si>
  <si>
    <t>Archivio di Stato di Benevento</t>
  </si>
  <si>
    <t>Archivio di Stato di Bergamo</t>
  </si>
  <si>
    <t>Archivio di Stato di Biella</t>
  </si>
  <si>
    <t>Archivio di Stato di Bolzano</t>
  </si>
  <si>
    <t>Archivio di Stato di Brescia</t>
  </si>
  <si>
    <t>Archivio di Stato di Brindisi</t>
  </si>
  <si>
    <t>Archivio di Stato di Cagliari</t>
  </si>
  <si>
    <t>Archivio di Stato di Caltannissetta</t>
  </si>
  <si>
    <t>Archivio di Stato di Campobasso</t>
  </si>
  <si>
    <t>Archivio di Stato di Caserta</t>
  </si>
  <si>
    <t>Archivio di Stato di Catania</t>
  </si>
  <si>
    <t>Archivio di Stato di Catanzaro</t>
  </si>
  <si>
    <t>Archivio di Stato di Chieti</t>
  </si>
  <si>
    <t>Archivio di Stato di Como</t>
  </si>
  <si>
    <t>Archivio di Stato di Cosenza</t>
  </si>
  <si>
    <t>Archivio di Stato di Cremona</t>
  </si>
  <si>
    <t>Archivio di Stato di Cuneo</t>
  </si>
  <si>
    <t>Archivio di Stato di Enna</t>
  </si>
  <si>
    <t>Archivio di Stato di Fermo</t>
  </si>
  <si>
    <t>Archivio di Stato di Ferrara</t>
  </si>
  <si>
    <t>Archivio di Stato di Firenze</t>
  </si>
  <si>
    <t>Archivio di Stato di Foggia</t>
  </si>
  <si>
    <t>Archivio di Stato di Frosinone</t>
  </si>
  <si>
    <t>Archivio di Stato di Genova</t>
  </si>
  <si>
    <t>Archivio di Stato di Gorizia</t>
  </si>
  <si>
    <t>Archivio di Stato di Grosseto</t>
  </si>
  <si>
    <t>Archivio di Stato di Imperia</t>
  </si>
  <si>
    <t>Archivio di Stato di Isernia</t>
  </si>
  <si>
    <t>Archivio di Stato de L'Aquila</t>
  </si>
  <si>
    <t>Archivio di Stato di La Spezia</t>
  </si>
  <si>
    <t>Archivio di Stato di Latina</t>
  </si>
  <si>
    <t>Archivio di Stato di Lecce</t>
  </si>
  <si>
    <t>Archivio di Stato di Livorno</t>
  </si>
  <si>
    <t>Archivio di Stato di Lucca</t>
  </si>
  <si>
    <t>Archivio di Stato di Macerata</t>
  </si>
  <si>
    <t>Archivio di Stato di Mantova</t>
  </si>
  <si>
    <t>Archivio di Stato di Massa</t>
  </si>
  <si>
    <t>Archivio di Stato di Matera</t>
  </si>
  <si>
    <t>Archivio di Stato di Messina</t>
  </si>
  <si>
    <t>Archivio di Stato di Milano</t>
  </si>
  <si>
    <t>Archivio di Stato di Modena</t>
  </si>
  <si>
    <t>Archivio di Stato di Napoli</t>
  </si>
  <si>
    <t>Archivio di Stato di Novara</t>
  </si>
  <si>
    <t>Archivio di Stato di Nuoro</t>
  </si>
  <si>
    <t>Archivio di Stato di Oristano</t>
  </si>
  <si>
    <t>Archivio di Stato di Padova</t>
  </si>
  <si>
    <t>Archivio di Stato di Palermo</t>
  </si>
  <si>
    <t>Archivio di Stato di Parma</t>
  </si>
  <si>
    <t>Archivio di Stato di Pavia</t>
  </si>
  <si>
    <t>Archivio di Stato di Perugia</t>
  </si>
  <si>
    <t>Archivio di Stato di Pesaro</t>
  </si>
  <si>
    <t>Archivio di Stato di Pescara</t>
  </si>
  <si>
    <t>Archivio di Stato di Piacenza</t>
  </si>
  <si>
    <t>Archivio di Stato di Pisa</t>
  </si>
  <si>
    <t>Archivio di Stato di Pistoia</t>
  </si>
  <si>
    <t>Archivio di Stato di Pordenone</t>
  </si>
  <si>
    <t>Archivio di Stato di Potenza</t>
  </si>
  <si>
    <t>Archivio di Stato di Prato</t>
  </si>
  <si>
    <t>Archivio di Stato di Ragusa</t>
  </si>
  <si>
    <t>Archivio di Stato di Ravenna</t>
  </si>
  <si>
    <t>Archivio di Stato di Reggio Calabria</t>
  </si>
  <si>
    <t>Archivio di Stato di Reggio Emilia</t>
  </si>
  <si>
    <t>Archivio di Stato di Rieti</t>
  </si>
  <si>
    <t>Archivio di Stato di Rimini</t>
  </si>
  <si>
    <t>Archivio di Stato di Roma</t>
  </si>
  <si>
    <t>Archivio di Stato di Rovigo</t>
  </si>
  <si>
    <t>Archivio di Stato di Salerno</t>
  </si>
  <si>
    <t>Archivio di Stato di Sassari</t>
  </si>
  <si>
    <t>Archivio di Stato di Savona</t>
  </si>
  <si>
    <t>Archivio di Stato di Siena</t>
  </si>
  <si>
    <t>Archivio di Stato di Siracusa</t>
  </si>
  <si>
    <t>Archivio di Stato di Sondrio</t>
  </si>
  <si>
    <t>Archivio di Stato di Taranto</t>
  </si>
  <si>
    <t>Archivio di Stato di Teramo</t>
  </si>
  <si>
    <t>Archivio di Stato di Terni</t>
  </si>
  <si>
    <t>Archivio di Stato di Torino</t>
  </si>
  <si>
    <t>Archivio di Stato di Trapani</t>
  </si>
  <si>
    <t>Archivio di Stato di Trento</t>
  </si>
  <si>
    <t>Archivio di Stato di Treviso</t>
  </si>
  <si>
    <t>Archivio di Stato di Trieste</t>
  </si>
  <si>
    <t>Archivio di Stato di Udine</t>
  </si>
  <si>
    <t>Archivio di Stato di Varese</t>
  </si>
  <si>
    <t>Archivio di Stato di Venezia</t>
  </si>
  <si>
    <t>Archivio di Stato di Verbania</t>
  </si>
  <si>
    <t>Archivio di Stato di Vercelli</t>
  </si>
  <si>
    <t>Archivio di Stato di Verona</t>
  </si>
  <si>
    <t>Archivio di Stato di Vibo Valentia</t>
  </si>
  <si>
    <t>Archivio di Stato di Vicenza</t>
  </si>
  <si>
    <t>Archivio di Stato di Viterbo</t>
  </si>
  <si>
    <t>Soprintendenza archivistica per il Piemonte e la Valle d'Aosta</t>
  </si>
  <si>
    <t>Soprintendenza archivistica per la Sardegna</t>
  </si>
  <si>
    <t>Soprintendenza archivistica per la Sicilia</t>
  </si>
  <si>
    <t>L'Istituto Centrale per il Catalogo Unico delle biblioteche italiane e per le informazioni bibliografiche</t>
  </si>
  <si>
    <t>Centro per il libro e la lettura</t>
  </si>
  <si>
    <t>Istituto Centrale per i Beni Sonori ed Audiovisivi</t>
  </si>
  <si>
    <t>Biblioteca Nazionale centrale di Roma</t>
  </si>
  <si>
    <t>Biblioteca Nazionale centrale di Firenze</t>
  </si>
  <si>
    <t>Biblioteca Universitaria Alessandrina di Roma</t>
  </si>
  <si>
    <t>Biblioteca Angelica di Roma</t>
  </si>
  <si>
    <t>Biblioteca Braidense di Milano</t>
  </si>
  <si>
    <t>Biblioteca Casanatense di Roma</t>
  </si>
  <si>
    <t xml:space="preserve">Biblioteca Monumento nazionale Abbazia di Trisulti </t>
  </si>
  <si>
    <t>Biblioteca del monumento nazionale della Badia di Cava</t>
  </si>
  <si>
    <t>Biblioteca del monumento nazionale di Montevergine</t>
  </si>
  <si>
    <t>Biblioteca del monumento nazionale dei Girolamini</t>
  </si>
  <si>
    <t>Biblioteca statale del Monumento nazionale di Santa Giustina Padova</t>
  </si>
  <si>
    <t>Biblioteca del Monumento nazionale di Grottaferrata</t>
  </si>
  <si>
    <t>Biblioteca del monumento nazionale di Casamari</t>
  </si>
  <si>
    <t>Biblioteca di archeologia e storia dell'arte di Roma</t>
  </si>
  <si>
    <t>Biblioteca di storia moderna e contemporanea di Roma</t>
  </si>
  <si>
    <t>Biblioteca estense universitaria di Modena</t>
  </si>
  <si>
    <t>Biblioteca Marciana di Venezia</t>
  </si>
  <si>
    <t>Biblioteca Marucelliana di Firenze</t>
  </si>
  <si>
    <t>Biblioteca medica statale di Roma</t>
  </si>
  <si>
    <t>Biblioteca Medicea Laurenziana di Firenze</t>
  </si>
  <si>
    <t>Biblioteca nazionale di Bari</t>
  </si>
  <si>
    <t>Biblioteca nazionale di Cosenza</t>
  </si>
  <si>
    <t>Biblioteca nazionale di Napoli - Vittorio Emanuele III</t>
  </si>
  <si>
    <t>Biblioteca nazionale di Potenza</t>
  </si>
  <si>
    <t>Biblioteca nazionale universitaria  di Torino</t>
  </si>
  <si>
    <t>Biblioteca Palatina di Parma</t>
  </si>
  <si>
    <t>Biblioteca reale di Torino</t>
  </si>
  <si>
    <t>Biblioteca Riccardiana di Firenze</t>
  </si>
  <si>
    <t>Biblioteca statale "A.Baldini" di Roma</t>
  </si>
  <si>
    <t>Biblioteca statale di Cremona</t>
  </si>
  <si>
    <t>Biblioteca statale di Lucca</t>
  </si>
  <si>
    <t>Biblioteca statale di Macerata</t>
  </si>
  <si>
    <t>Biblioteca statale di Trieste</t>
  </si>
  <si>
    <t>Biblioteca statale Isontina di Gorizia</t>
  </si>
  <si>
    <t>Biblioteca universitaria di Bologna</t>
  </si>
  <si>
    <t>Biblioteca universitaria di Cagliari</t>
  </si>
  <si>
    <t>Biblioteca universitaria di Genova</t>
  </si>
  <si>
    <t>Biblioteca universitaria di Napoli</t>
  </si>
  <si>
    <t>Biblioteca universitaria di Padova</t>
  </si>
  <si>
    <t>Biblioteca universitaria di Pavia</t>
  </si>
  <si>
    <t>Biblioteca universitaria di Pisa</t>
  </si>
  <si>
    <t>Biblioteca universitaria di Sassari</t>
  </si>
  <si>
    <t>Biblioteca Vallicelliana di Roma</t>
  </si>
  <si>
    <t>BIBLIOTECHE PUBBLICHE STATALI</t>
  </si>
  <si>
    <t>NOTE</t>
  </si>
  <si>
    <t xml:space="preserve">2 visite guidate alla mostra di P.Nini Santoro e un concerto jazz </t>
  </si>
  <si>
    <t>Palazzo Poli ore 20,00-24,00</t>
  </si>
  <si>
    <t>Museo Archeologico Ferrara
Museo N.le Etrusco di Marzabotto
Museo Archeologico Parma
Museoa Arch. N.le di Sarsina</t>
  </si>
  <si>
    <t>Museo Archeo 20-24
Museo Nola 20-24</t>
  </si>
  <si>
    <t>Museo Naz.le Archeo e Museo Nola</t>
  </si>
  <si>
    <t>Soprintendenza per i beni archeologici di NAPOLI</t>
  </si>
  <si>
    <t>Villa d'Este, Pal.Farnese,Pal.Altieri, Villa Lante, Villa Odescalchi</t>
  </si>
  <si>
    <t>ORARIO</t>
  </si>
  <si>
    <t xml:space="preserve">Museo Arch. di Fi, di Arezzo, di Chiusi, Area arch. di Montefortini e di Roselle  </t>
  </si>
  <si>
    <t>ore 20-24</t>
  </si>
  <si>
    <t>Museo di Palazzo Ducale</t>
  </si>
  <si>
    <t>Villa Pisani a Stra</t>
  </si>
  <si>
    <t>Museo Diocesano SA, Dogana dei Grani di Atripalda (AV)</t>
  </si>
  <si>
    <t>Non partecipano</t>
  </si>
  <si>
    <t>Opificio delle Pietre Dure</t>
  </si>
  <si>
    <t xml:space="preserve">Istituto centrale per il catalogo e la documentazione </t>
  </si>
  <si>
    <t>Archivio di Stato di Forli'-Cesena</t>
  </si>
  <si>
    <t>Archivio di Stato di Bologna e Imola</t>
  </si>
  <si>
    <t>Direzione Regionale per i Beni Culturali e paesaggistici del Molise</t>
  </si>
  <si>
    <t>Apertura Palazzo Iapoce</t>
  </si>
  <si>
    <t>Forte Gavi</t>
  </si>
  <si>
    <t>Galleria Nazionale, Teatro Farnese, Camera di S.Paolo, Antica Spezieria di S. Giovanni</t>
  </si>
  <si>
    <t>Certosa di S.Lorenzo, Carcere Borbonico di AV, museo virtuale della Scuola medica salernitana, complesso mon. Di S.Pietro a Corte in SA</t>
  </si>
  <si>
    <t>Museo Naz.le Casa Giusti, Pistoia Complesso Monumentale, Firenze Complesso Monumetale "Le Pagliere"</t>
  </si>
  <si>
    <t>Soprintendenza speciale per i beni archeologici di Pompei, Ercolano e Stabia</t>
  </si>
  <si>
    <t>Museo d'Arte Medievale e Moderna della Basilicata</t>
  </si>
  <si>
    <t>Cassino, Formia, Minturno, Nemi, Palestrina, Sperlonga, Villa Adriana, Villa di Orazio Licenza</t>
  </si>
  <si>
    <t>ore 20-14</t>
  </si>
  <si>
    <t>Rocca roveresca Senigallia</t>
  </si>
  <si>
    <t>Chiesa di S. Francesco, Museo Nazionale di Arezzo, Museo Statale di Pal.Taglieschi</t>
  </si>
  <si>
    <t xml:space="preserve">Soprintendenza speciale per IL Patrimonio Storico Artistico ed etno per il polo museale della città di Roma </t>
  </si>
  <si>
    <t>Galleria Nazionale della Puglia di Palazzo Sylos Calo' a Bitonto</t>
  </si>
  <si>
    <t>Pinacoteca di BO, Palazzo Pepoli, Penacoteca Ferrara, Palazzo Milzetti</t>
  </si>
  <si>
    <t>Museo Nazionale del Ducato di Spoleto, Tempietto sul Clitunno, Pal. Ducale di Gubbio</t>
  </si>
  <si>
    <t>Palazzo Mansi, Villa Guinigi</t>
  </si>
  <si>
    <t xml:space="preserve">Palazzo Reale, Castello di Agliè, Castello di Rocconigi, Palazzo Chiablese </t>
  </si>
  <si>
    <t>Villa S.Martino, Palazzina dei Mulini, Museo Naz.le S. Matteo, Museo Naz. Pal. Reale Pisa, Certosa Monumentale di Calci</t>
  </si>
  <si>
    <t>Museo Naz.le Ravenna, Museo Pomposiano e complesso Abaziale di Pomposa, Museo di Casa Romei</t>
  </si>
  <si>
    <t>Armeria Reale, Villa della Regina, Palazzo Carignano</t>
  </si>
  <si>
    <t>MA delle MArcheAncona, MA Statale di Ascoli, Antiquarium di Numana, MA di Arcevia, MA di Urbisaglia, MA di Cingoli</t>
  </si>
  <si>
    <t>Soprintendenza per i BAP della Liguria GENOVA</t>
  </si>
  <si>
    <t>Museo Palazzo Reale</t>
  </si>
  <si>
    <t>Apertura straordinaria del Complesso S.Michele</t>
  </si>
  <si>
    <t>Pinacoteca Nazionale di Siena</t>
  </si>
  <si>
    <t>Castello Svevo di BA, Castello Svevo di Trani, Castel del Monte</t>
  </si>
  <si>
    <t>Soprintendenza Speciale per il PSAE e per il polo Museale della Città di Napoli e della Reggia di Caserta</t>
  </si>
  <si>
    <t>solo complesso vanvitelliano (1 area III e 64 Area II))</t>
  </si>
  <si>
    <t>Castello di Copertino</t>
  </si>
  <si>
    <t>Biblioteca Reale Torino</t>
  </si>
  <si>
    <t>Soprintendenza speciale patrimonio storico,artistico ed etnoantropologico e per il polo museale di VE e dei comuni della Gronda lagunare</t>
  </si>
  <si>
    <t>Soprintendenza speciale per il patrimonio SAE e per il polo museale della città di Firenze FIRENZE</t>
  </si>
  <si>
    <t>Apertura straordinaria del Complesso Monumentale</t>
  </si>
  <si>
    <t>Museo Sanna, Antiquarium, Museo Asproni</t>
  </si>
  <si>
    <t>Museo di Arte Sacra, Abbazia S.Spirito, Abbazia di S. Clemente, Museo D'Annunzio, Taverna Ducali</t>
  </si>
  <si>
    <t>Castello di Torrechiara</t>
  </si>
  <si>
    <t>Partecipano solo all'apertura serale de venerdì sera</t>
  </si>
  <si>
    <t xml:space="preserve">Soprintendenza BSAE per le prov. di MI, BG, CO, LC, LO, MZ, PV, SO, VA   MILANO   </t>
  </si>
  <si>
    <t>Castello di Gambatesa, Palazzo Pistilli di CB, Castello Pandone di Venafro e Museo Naz.le del Molise</t>
  </si>
  <si>
    <t>Pinacoteca Mus'A al Canopoleno, Sistema museale di Caprera</t>
  </si>
  <si>
    <t>Palazzo Ducale di Urbino-Galleria Nazionale delle Marche e Rocca Demaniale di Gradara</t>
  </si>
  <si>
    <t>Non aderisce</t>
  </si>
  <si>
    <t>Non dipendono musei</t>
  </si>
  <si>
    <t>Soprintendenza per i beni archeologici del Piemonte e del Museo Antichità EgizieTORINO</t>
  </si>
  <si>
    <t>Museo di Antichità</t>
  </si>
  <si>
    <t>Colosseo e Museo Nazionale Romano sede delle Terme di Diocleziano</t>
  </si>
  <si>
    <t>Palazzo Reale di Napoli</t>
  </si>
  <si>
    <t>Galleria Naz.le Umbria in PG e castello Bufalini a S.Giustino</t>
  </si>
  <si>
    <t>Museo Arch. di RC, Locri, Sibari, Vibo Valentia, Crotone</t>
  </si>
  <si>
    <t>Istituto Superiore per la Conservazione e il Restauro - ROMA</t>
  </si>
  <si>
    <t>Museo Archeologico Dinu Adamesteanu Potenza,Museo di Grumento,Museo di Muro Lucano,Museo di Melfi,Museo di Venosa,Palazzo di Lieto Maratea,Museo Ridola Matera,Palazzo Ducale di Tricarico,Museo di Metaponto,Museo di Policoro,Convento S'Antonio di Rivello</t>
  </si>
  <si>
    <t>Solo Giornata Nazionale per il Restauro</t>
  </si>
  <si>
    <t>Colosseo e Museo Nazionale Romano  sede delle Terme di Diocleziano</t>
  </si>
  <si>
    <t>Museo Preistorico dei Balzi Rossi e Museo Archeo di Chiavari</t>
  </si>
  <si>
    <t>Partecipano solo all'apertura San Michele</t>
  </si>
  <si>
    <t>fino alle 23.30</t>
  </si>
  <si>
    <t>Museo Storico del Castello di Miramare</t>
  </si>
  <si>
    <t>Museo Archeologico Nazionale di Cagliari</t>
  </si>
  <si>
    <t>RISPOSTO</t>
  </si>
  <si>
    <t>si</t>
  </si>
  <si>
    <t>Sì</t>
  </si>
  <si>
    <t>sbsae-abr@beniculturali.it</t>
  </si>
  <si>
    <t>sbsae-bas@beniculturali.it</t>
  </si>
  <si>
    <t>EMAIL</t>
  </si>
  <si>
    <t>sba-bas@beniculturali.it</t>
  </si>
  <si>
    <t>sba-cal@beniculturali.it</t>
  </si>
  <si>
    <t>sbsae-sa@beniculturali.it</t>
  </si>
  <si>
    <t>sbap-sa@beniculturali.it</t>
  </si>
  <si>
    <t>sbapsae-na@beniculturali.it</t>
  </si>
  <si>
    <t>sbap-pr@beniculturali.it</t>
  </si>
  <si>
    <t>sbsae-bo@beniculturali.it</t>
  </si>
  <si>
    <t>sbsae-pr@beniculturali.it</t>
  </si>
  <si>
    <t>sbsae-fvg@beniculturali.it</t>
  </si>
  <si>
    <t>sba-fvg@beniculturali.it</t>
  </si>
  <si>
    <t>opd@beniculturali.it</t>
  </si>
  <si>
    <t>ic-d@beniculturali.it</t>
  </si>
  <si>
    <t>sbap-laz@beniculturali.it</t>
  </si>
  <si>
    <t>s-gnam@beniculturali.it</t>
  </si>
  <si>
    <t>in-g@beniculturali.it</t>
  </si>
  <si>
    <t>mn-ao@beniculturali.it</t>
  </si>
  <si>
    <t>sba-laz@beniculturali.it</t>
  </si>
  <si>
    <t xml:space="preserve">Soprintendenza speciale per i beni archeologici di ROMA  </t>
  </si>
  <si>
    <t>ssba-rm@beniculturali.it</t>
  </si>
  <si>
    <t>s-mnpe@beniculturali.it</t>
  </si>
  <si>
    <t>sba-em@beniculturali.it</t>
  </si>
  <si>
    <t>sba-lig@beniculturali.it</t>
  </si>
  <si>
    <t>sbap-lig@beniculturali.it</t>
  </si>
  <si>
    <t>sbsae-lig@beniculturali.it</t>
  </si>
  <si>
    <t>sbap-no@beniculturali.it</t>
  </si>
  <si>
    <t>sbsae-mn@beniculturali.it</t>
  </si>
  <si>
    <t>sbsae-mi@beniculturali.it</t>
  </si>
  <si>
    <t>sba-lom@beniculturali.it</t>
  </si>
  <si>
    <t>sbap-mar@beniculturali.it</t>
  </si>
  <si>
    <t>sbsae-mar@beniculturali.it</t>
  </si>
  <si>
    <t>sba-mar@beniculturali.it</t>
  </si>
  <si>
    <t>dr-mol@beniculturali.it</t>
  </si>
  <si>
    <t>sbsae-mol@beniculturali.it</t>
  </si>
  <si>
    <t>sba-mol@beniculturali.it</t>
  </si>
  <si>
    <t>sbsae-pie@beniculturali.it</t>
  </si>
  <si>
    <t>sbap-to@beniculturali.it</t>
  </si>
  <si>
    <t>sba-pie@beniculturali.it</t>
  </si>
  <si>
    <t>sbsae-pug@beniculturali.it</t>
  </si>
  <si>
    <t>sbap-ba@beniculturali.it</t>
  </si>
  <si>
    <t>sbap-le@beniculturali.it</t>
  </si>
  <si>
    <t>sba-pug@beniculturali.it</t>
  </si>
  <si>
    <t>sbapsae-ss@beniculturali.it</t>
  </si>
  <si>
    <t>sba-ca@beniculturali.it</t>
  </si>
  <si>
    <t>sba-ss@beniculturali.it</t>
  </si>
  <si>
    <t>sbsae-si@beniculturali.it</t>
  </si>
  <si>
    <t>sbapsae-ar@beniculturali.it</t>
  </si>
  <si>
    <t>sspsae-fi@beniculturali.it</t>
  </si>
  <si>
    <t>sbapsae-pi@beniculturali.it</t>
  </si>
  <si>
    <t>sbapsae-fi@beniculturali.it</t>
  </si>
  <si>
    <t>sbap-si@beniculturali.it</t>
  </si>
  <si>
    <t>sbapsae-lu@beniculturali.it</t>
  </si>
  <si>
    <t>sba-tos@beniculturali.it</t>
  </si>
  <si>
    <t>sbsae-umb@beniculturali.it</t>
  </si>
  <si>
    <t>sbap-umb@beniculturali.it</t>
  </si>
  <si>
    <t>sba-umb@beniculturali.it</t>
  </si>
  <si>
    <t>sbap-vebpt@beniculturali.it</t>
  </si>
  <si>
    <t>sspsae-ve@beniculturali.it</t>
  </si>
  <si>
    <t>sba-ven@beniculturali.it</t>
  </si>
  <si>
    <t>Pompei, Oplonti, Boscoreale</t>
  </si>
  <si>
    <t>sspsae-nap@beniculturali.it</t>
  </si>
  <si>
    <t>sba-ero.personale@beniculturali.it</t>
  </si>
  <si>
    <t>b-real@beniculturali.it</t>
  </si>
  <si>
    <t>email</t>
  </si>
  <si>
    <t>acs@beniculturali.it</t>
  </si>
  <si>
    <t>as-ag@beniculturali.it</t>
  </si>
  <si>
    <t>as-al@beniculturali.it</t>
  </si>
  <si>
    <t>as-an@beniculturali.it</t>
  </si>
  <si>
    <t>as-ar@beniculturali.it</t>
  </si>
  <si>
    <t>as-ap@beniculturali.it</t>
  </si>
  <si>
    <t>as-at@beniculturali.it</t>
  </si>
  <si>
    <t>as-av@beniculturali.it</t>
  </si>
  <si>
    <t>as-ba@beniculturali.it</t>
  </si>
  <si>
    <t>as-bl@beniculturali.it</t>
  </si>
  <si>
    <t>as-bn@beniculturali.it</t>
  </si>
  <si>
    <t>as-bg@beniculturali.it</t>
  </si>
  <si>
    <t>as-bi@beniculturali.it</t>
  </si>
  <si>
    <t>as-bo@beniculturali.it</t>
  </si>
  <si>
    <t>as-br@beniculturali.it</t>
  </si>
  <si>
    <t>as-ca@beniculturali.it</t>
  </si>
  <si>
    <t>as-cb@beniculturali.it</t>
  </si>
  <si>
    <t>as-ce@beniculturali.it</t>
  </si>
  <si>
    <t>as-ct@beniculturali.it</t>
  </si>
  <si>
    <t>as-cz@beniculturali.it</t>
  </si>
  <si>
    <t>as-ch@beniculturali.it</t>
  </si>
  <si>
    <t>as-co@beniculturali.it</t>
  </si>
  <si>
    <t>as-cs@beniculturali.it</t>
  </si>
  <si>
    <t>as-cr@beniculturali.it</t>
  </si>
  <si>
    <t>as-fe@beniculturali.it</t>
  </si>
  <si>
    <t>as-fi@beniculturali.it</t>
  </si>
  <si>
    <t>as-fg@beniculturali.it</t>
  </si>
  <si>
    <t>as-fo@beniculturali.it</t>
  </si>
  <si>
    <t>as-fr@beniculturali.it</t>
  </si>
  <si>
    <t>as-ge@beniculturali.it</t>
  </si>
  <si>
    <t>as-go@beniculturali.it</t>
  </si>
  <si>
    <t>as-im@beniculturali.it</t>
  </si>
  <si>
    <t>as-is@beniculturali.it</t>
  </si>
  <si>
    <t>as-lt@beniculturali.it</t>
  </si>
  <si>
    <t>as-le@beniculturali.it</t>
  </si>
  <si>
    <t>as-li@beniculturali.it</t>
  </si>
  <si>
    <t>as-lu@beniculturali.it</t>
  </si>
  <si>
    <t>as-mc@beniculturali.it</t>
  </si>
  <si>
    <t>as-mn@beniculturali.it</t>
  </si>
  <si>
    <t>as-ms@beniculturali.it</t>
  </si>
  <si>
    <t>as-mt@beniculturali.it</t>
  </si>
  <si>
    <t>as-me@beniculturali.it</t>
  </si>
  <si>
    <t>as-mi@beniculturali.it</t>
  </si>
  <si>
    <t>as-mo@beniculturali.it</t>
  </si>
  <si>
    <t>as-na@beniculturali.it</t>
  </si>
  <si>
    <t>as-no@beniculturali.it</t>
  </si>
  <si>
    <t>as-nu@beniculturali.it</t>
  </si>
  <si>
    <t>as-or@beniculturali.it</t>
  </si>
  <si>
    <t>as-pa@beniculturali.it</t>
  </si>
  <si>
    <t>as-pr@beniculturali.it</t>
  </si>
  <si>
    <t>as-pv@beniculturali.it</t>
  </si>
  <si>
    <t>as-pg@beniculturali.it</t>
  </si>
  <si>
    <t>as-ps@beniculturali.it</t>
  </si>
  <si>
    <t>as-pe@beniculturali.it</t>
  </si>
  <si>
    <t>as-pt@beniculturali.it</t>
  </si>
  <si>
    <t>as-ra@beniculturali.it</t>
  </si>
  <si>
    <t>as-ro@beniculturali.it</t>
  </si>
  <si>
    <t>as-sa@beniculturali.it</t>
  </si>
  <si>
    <t>as-sv@beniculturali.it</t>
  </si>
  <si>
    <t>as-si@beniculturali.it</t>
  </si>
  <si>
    <t>as-so@beniculturali.it</t>
  </si>
  <si>
    <t xml:space="preserve">Istituto centrale per gli archivi </t>
  </si>
  <si>
    <t xml:space="preserve">Istituto centrale per il restauro e la conservazione del patrimonio archivistico e librario </t>
  </si>
  <si>
    <t>Soprintendenza archivistica e bibliografica per il Friuli Venezia Giulia</t>
  </si>
  <si>
    <t>Soprintendenza archivistica  e bibliografica per il Lazio</t>
  </si>
  <si>
    <t>Soprintendenza archivistica  e bibliografica per il Veneto e Trentino Alto Adige</t>
  </si>
  <si>
    <t xml:space="preserve">Soprintendenza archivistica  e bibliografica per la Calabria </t>
  </si>
  <si>
    <t>Soprintendenza archivistica  e bibliografica per la  Campania</t>
  </si>
  <si>
    <t>Soprintendenza archivistica  e bibliografica per la Liguria</t>
  </si>
  <si>
    <t>Soprintendenza archivistica  e bibliografica per la Lombardia</t>
  </si>
  <si>
    <t>Soprintendenza archivistica  e bibliografica per la Puglia e la Basilicata</t>
  </si>
  <si>
    <t>Soprintendenza archivistica  e bibliografica per la Toscana</t>
  </si>
  <si>
    <t>Soprintendenza archivistica  e bibliografica per l'Abruzzo e Molise</t>
  </si>
  <si>
    <t>Soprintendenza archivistica  e bibliografica per l'Emilia Romagna</t>
  </si>
  <si>
    <t>Soprintendenza archivistica  e bibliografica per l'Umbria e le Marche</t>
  </si>
  <si>
    <t>Istituto</t>
  </si>
  <si>
    <t xml:space="preserve">Compenso previsto: euro 100 (a lordo dipendente) Area III; euro 80 (a lordo dipendente) Area I e II </t>
  </si>
  <si>
    <t xml:space="preserve">Turno di 4 ore </t>
  </si>
  <si>
    <t>Totale al  lordo  dipendente</t>
  </si>
  <si>
    <t>PROGETTO "DOMENICA DI CARTA 2017" (8 ottobre 2017)</t>
  </si>
  <si>
    <t>Totale a lordo oneri amministrazione</t>
  </si>
  <si>
    <t>Direzione geenrale Archivi</t>
  </si>
  <si>
    <t>Direzione generale Biblioteche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</si>
</sst>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6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Bookman Old Style"/>
      <family val="1"/>
    </font>
    <font>
      <b/>
      <i/>
      <sz val="15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strike/>
      <sz val="12"/>
      <name val="Cambria"/>
      <family val="1"/>
    </font>
    <font>
      <strike/>
      <sz val="14"/>
      <name val="Cambria"/>
      <family val="1"/>
    </font>
    <font>
      <strike/>
      <sz val="16"/>
      <name val="Cambria"/>
      <family val="1"/>
    </font>
    <font>
      <sz val="11"/>
      <name val="Bookman Old Style"/>
      <family val="1"/>
    </font>
    <font>
      <b/>
      <strike/>
      <sz val="12"/>
      <name val="Arial"/>
      <family val="2"/>
    </font>
    <font>
      <sz val="9"/>
      <name val="Bookman Old Style"/>
      <family val="1"/>
    </font>
    <font>
      <sz val="24"/>
      <name val="Arial"/>
      <family val="2"/>
    </font>
    <font>
      <u val="single"/>
      <sz val="12"/>
      <color indexed="12"/>
      <name val="Arial"/>
      <family val="2"/>
    </font>
    <font>
      <strike/>
      <sz val="12"/>
      <name val="Arial"/>
      <family val="2"/>
    </font>
    <font>
      <strike/>
      <sz val="12"/>
      <name val="Cambria"/>
      <family val="1"/>
    </font>
    <font>
      <sz val="8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16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2" fillId="16" borderId="11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vertical="center"/>
    </xf>
    <xf numFmtId="4" fontId="20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2" fontId="20" fillId="16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2" fillId="25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2" fontId="34" fillId="16" borderId="10" xfId="0" applyNumberFormat="1" applyFont="1" applyFill="1" applyBorder="1" applyAlignment="1">
      <alignment horizontal="center" vertical="center" wrapText="1"/>
    </xf>
    <xf numFmtId="4" fontId="34" fillId="16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4" fontId="28" fillId="19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9" fillId="16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9" fillId="0" borderId="0" xfId="36" applyFont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36" applyFill="1" applyBorder="1" applyAlignment="1" applyProtection="1">
      <alignment horizontal="center" vertical="center" wrapText="1"/>
      <protection/>
    </xf>
    <xf numFmtId="3" fontId="21" fillId="0" borderId="0" xfId="0" applyNumberFormat="1" applyFont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" fontId="19" fillId="26" borderId="10" xfId="0" applyNumberFormat="1" applyFont="1" applyFill="1" applyBorder="1" applyAlignment="1">
      <alignment horizontal="center" vertical="center" wrapText="1"/>
    </xf>
    <xf numFmtId="3" fontId="19" fillId="26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16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3" fontId="46" fillId="28" borderId="10" xfId="0" applyNumberFormat="1" applyFont="1" applyFill="1" applyBorder="1" applyAlignment="1">
      <alignment horizontal="center" vertical="center" wrapText="1"/>
    </xf>
    <xf numFmtId="3" fontId="46" fillId="28" borderId="10" xfId="0" applyNumberFormat="1" applyFont="1" applyFill="1" applyBorder="1" applyAlignment="1">
      <alignment horizontal="center" vertical="center"/>
    </xf>
    <xf numFmtId="0" fontId="21" fillId="28" borderId="10" xfId="0" applyFont="1" applyFill="1" applyBorder="1" applyAlignment="1" quotePrefix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21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 quotePrefix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31" fillId="16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ae-abr@beniculturali.it" TargetMode="External" /><Relationship Id="rId2" Type="http://schemas.openxmlformats.org/officeDocument/2006/relationships/hyperlink" Target="mailto:sspsae-nap@beniculturali.it" TargetMode="External" /><Relationship Id="rId3" Type="http://schemas.openxmlformats.org/officeDocument/2006/relationships/hyperlink" Target="mailto:sba-fvg@beniculturali.it" TargetMode="External" /><Relationship Id="rId4" Type="http://schemas.openxmlformats.org/officeDocument/2006/relationships/hyperlink" Target="mailto:sspsae-ve@beniculturali.it" TargetMode="External" /><Relationship Id="rId5" Type="http://schemas.openxmlformats.org/officeDocument/2006/relationships/hyperlink" Target="mailto:sba-ero.personale@beniculturali.i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s@beniculturali.i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7"/>
  <sheetViews>
    <sheetView view="pageBreakPreview" zoomScale="50" zoomScaleNormal="50" zoomScaleSheetLayoutView="50" zoomScalePageLayoutView="0" workbookViewId="0" topLeftCell="A39">
      <pane xSplit="1" topLeftCell="B1" activePane="topRight" state="frozen"/>
      <selection pane="topLeft" activeCell="A1" sqref="A1"/>
      <selection pane="topRight" activeCell="A50" sqref="A50"/>
    </sheetView>
  </sheetViews>
  <sheetFormatPr defaultColWidth="9.140625" defaultRowHeight="12.75"/>
  <cols>
    <col min="1" max="1" width="18.421875" style="5" customWidth="1"/>
    <col min="2" max="2" width="52.00390625" style="5" customWidth="1"/>
    <col min="3" max="3" width="11.421875" style="5" hidden="1" customWidth="1"/>
    <col min="4" max="4" width="46.28125" style="60" hidden="1" customWidth="1"/>
    <col min="5" max="5" width="26.28125" style="6" customWidth="1"/>
    <col min="6" max="6" width="29.7109375" style="7" customWidth="1"/>
    <col min="7" max="7" width="33.7109375" style="7" customWidth="1"/>
    <col min="8" max="8" width="36.28125" style="7" customWidth="1"/>
    <col min="9" max="9" width="29.7109375" style="7" customWidth="1"/>
    <col min="10" max="10" width="36.28125" style="7" customWidth="1"/>
    <col min="11" max="11" width="39.57421875" style="7" customWidth="1"/>
    <col min="12" max="12" width="44.00390625" style="7" customWidth="1"/>
    <col min="13" max="13" width="27.00390625" style="7" customWidth="1"/>
    <col min="14" max="15" width="37.00390625" style="7" customWidth="1"/>
    <col min="16" max="16" width="46.7109375" style="7" customWidth="1"/>
    <col min="17" max="16384" width="9.140625" style="5" customWidth="1"/>
  </cols>
  <sheetData>
    <row r="2" spans="1:16" ht="35.25" customHeight="1">
      <c r="A2" s="89" t="s">
        <v>166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5:16" ht="15.75" thickBot="1">
      <c r="O3" s="37"/>
      <c r="P3" s="37"/>
    </row>
    <row r="4" spans="1:26" s="9" customFormat="1" ht="133.5" customHeight="1">
      <c r="A4" s="22" t="s">
        <v>69</v>
      </c>
      <c r="B4" s="21" t="s">
        <v>70</v>
      </c>
      <c r="C4" s="21" t="s">
        <v>395</v>
      </c>
      <c r="D4" s="58" t="s">
        <v>400</v>
      </c>
      <c r="E4" s="21" t="s">
        <v>79</v>
      </c>
      <c r="F4" s="21" t="s">
        <v>71</v>
      </c>
      <c r="G4" s="21" t="s">
        <v>72</v>
      </c>
      <c r="H4" s="21" t="s">
        <v>73</v>
      </c>
      <c r="I4" s="21" t="s">
        <v>74</v>
      </c>
      <c r="J4" s="21" t="s">
        <v>75</v>
      </c>
      <c r="K4" s="21" t="s">
        <v>76</v>
      </c>
      <c r="L4" s="21" t="s">
        <v>77</v>
      </c>
      <c r="M4" s="21" t="s">
        <v>78</v>
      </c>
      <c r="N4" s="23" t="s">
        <v>167</v>
      </c>
      <c r="O4" s="23" t="s">
        <v>325</v>
      </c>
      <c r="P4" s="23" t="s">
        <v>317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58.5" customHeight="1">
      <c r="A5" s="34">
        <v>1</v>
      </c>
      <c r="B5" s="25" t="s">
        <v>106</v>
      </c>
      <c r="C5" s="25"/>
      <c r="D5" s="61" t="s">
        <v>398</v>
      </c>
      <c r="E5" s="26" t="s">
        <v>141</v>
      </c>
      <c r="F5" s="2">
        <v>5</v>
      </c>
      <c r="G5" s="2">
        <v>132.7</v>
      </c>
      <c r="H5" s="42">
        <f aca="true" t="shared" si="0" ref="H5:H35">F5*G5</f>
        <v>663.5</v>
      </c>
      <c r="I5" s="2">
        <v>19</v>
      </c>
      <c r="J5" s="2">
        <v>106.16</v>
      </c>
      <c r="K5" s="3">
        <f aca="true" t="shared" si="1" ref="K5:K35">I5*J5</f>
        <v>2017.04</v>
      </c>
      <c r="L5" s="4">
        <f aca="true" t="shared" si="2" ref="L5:L35">H5+K5</f>
        <v>2680.54</v>
      </c>
      <c r="M5" s="2">
        <v>1</v>
      </c>
      <c r="N5" s="36">
        <f aca="true" t="shared" si="3" ref="N5:N35">L5*M5</f>
        <v>2680.54</v>
      </c>
      <c r="O5" s="4" t="s">
        <v>327</v>
      </c>
      <c r="P5" s="40" t="s">
        <v>371</v>
      </c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56.25" customHeight="1">
      <c r="A6" s="34">
        <v>2</v>
      </c>
      <c r="B6" s="55" t="s">
        <v>162</v>
      </c>
      <c r="C6" s="55"/>
      <c r="D6" s="63"/>
      <c r="E6" s="26" t="s">
        <v>141</v>
      </c>
      <c r="F6" s="16"/>
      <c r="G6" s="2">
        <v>132.7</v>
      </c>
      <c r="H6" s="42">
        <f t="shared" si="0"/>
        <v>0</v>
      </c>
      <c r="I6" s="16"/>
      <c r="J6" s="2">
        <v>106.16</v>
      </c>
      <c r="K6" s="3">
        <f t="shared" si="1"/>
        <v>0</v>
      </c>
      <c r="L6" s="4">
        <f t="shared" si="2"/>
        <v>0</v>
      </c>
      <c r="M6" s="2">
        <v>1</v>
      </c>
      <c r="N6" s="36">
        <f t="shared" si="3"/>
        <v>0</v>
      </c>
      <c r="O6" s="4"/>
      <c r="P6" s="4" t="s">
        <v>331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42" customHeight="1">
      <c r="A7" s="34">
        <v>3</v>
      </c>
      <c r="B7" s="1" t="s">
        <v>104</v>
      </c>
      <c r="C7" s="1"/>
      <c r="D7" s="59" t="s">
        <v>399</v>
      </c>
      <c r="E7" s="10" t="s">
        <v>140</v>
      </c>
      <c r="F7" s="2">
        <v>2</v>
      </c>
      <c r="G7" s="2">
        <v>132.7</v>
      </c>
      <c r="H7" s="42">
        <f t="shared" si="0"/>
        <v>265.4</v>
      </c>
      <c r="I7" s="2">
        <v>11</v>
      </c>
      <c r="J7" s="2">
        <v>106.16</v>
      </c>
      <c r="K7" s="3">
        <f t="shared" si="1"/>
        <v>1167.76</v>
      </c>
      <c r="L7" s="4">
        <f t="shared" si="2"/>
        <v>1433.1599999999999</v>
      </c>
      <c r="M7" s="2">
        <v>1</v>
      </c>
      <c r="N7" s="36">
        <f t="shared" si="3"/>
        <v>1433.1599999999999</v>
      </c>
      <c r="O7" s="4" t="s">
        <v>327</v>
      </c>
      <c r="P7" s="4" t="s">
        <v>343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9" customFormat="1" ht="76.5">
      <c r="A8" s="34">
        <v>4</v>
      </c>
      <c r="B8" s="25" t="s">
        <v>159</v>
      </c>
      <c r="C8" s="25"/>
      <c r="D8" s="59" t="s">
        <v>401</v>
      </c>
      <c r="E8" s="26" t="s">
        <v>140</v>
      </c>
      <c r="F8" s="16">
        <v>11</v>
      </c>
      <c r="G8" s="2">
        <v>132.7</v>
      </c>
      <c r="H8" s="42">
        <f t="shared" si="0"/>
        <v>1459.6999999999998</v>
      </c>
      <c r="I8" s="16">
        <v>27</v>
      </c>
      <c r="J8" s="2">
        <v>106.16</v>
      </c>
      <c r="K8" s="3">
        <f t="shared" si="1"/>
        <v>2866.3199999999997</v>
      </c>
      <c r="L8" s="4">
        <f t="shared" si="2"/>
        <v>4326.0199999999995</v>
      </c>
      <c r="M8" s="2">
        <v>1</v>
      </c>
      <c r="N8" s="36">
        <f t="shared" si="3"/>
        <v>4326.0199999999995</v>
      </c>
      <c r="O8" s="4" t="s">
        <v>327</v>
      </c>
      <c r="P8" s="56" t="s">
        <v>387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ht="42" customHeight="1">
      <c r="A9" s="34">
        <v>5</v>
      </c>
      <c r="B9" s="1" t="s">
        <v>96</v>
      </c>
      <c r="C9" s="1"/>
      <c r="D9" s="59"/>
      <c r="E9" s="10" t="s">
        <v>89</v>
      </c>
      <c r="F9" s="2">
        <v>4</v>
      </c>
      <c r="G9" s="2">
        <v>132.7</v>
      </c>
      <c r="H9" s="42">
        <f t="shared" si="0"/>
        <v>530.8</v>
      </c>
      <c r="I9" s="2">
        <v>8</v>
      </c>
      <c r="J9" s="2">
        <v>106.16</v>
      </c>
      <c r="K9" s="3">
        <f t="shared" si="1"/>
        <v>849.28</v>
      </c>
      <c r="L9" s="4">
        <f t="shared" si="2"/>
        <v>1380.08</v>
      </c>
      <c r="M9" s="2">
        <v>1</v>
      </c>
      <c r="N9" s="36">
        <f t="shared" si="3"/>
        <v>1380.08</v>
      </c>
      <c r="O9" s="4"/>
      <c r="P9" s="4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42" customHeight="1">
      <c r="A10" s="34">
        <v>6</v>
      </c>
      <c r="B10" s="25" t="s">
        <v>148</v>
      </c>
      <c r="C10" s="25"/>
      <c r="D10" s="59" t="s">
        <v>402</v>
      </c>
      <c r="E10" s="26" t="s">
        <v>89</v>
      </c>
      <c r="F10" s="16">
        <v>8</v>
      </c>
      <c r="G10" s="2">
        <v>132.7</v>
      </c>
      <c r="H10" s="42">
        <f t="shared" si="0"/>
        <v>1061.6</v>
      </c>
      <c r="I10" s="16">
        <v>43</v>
      </c>
      <c r="J10" s="2">
        <v>106.16</v>
      </c>
      <c r="K10" s="3">
        <f t="shared" si="1"/>
        <v>4564.88</v>
      </c>
      <c r="L10" s="4">
        <f t="shared" si="2"/>
        <v>5626.48</v>
      </c>
      <c r="M10" s="2">
        <v>1</v>
      </c>
      <c r="N10" s="36">
        <f t="shared" si="3"/>
        <v>5626.48</v>
      </c>
      <c r="O10" s="4"/>
      <c r="P10" s="40" t="s">
        <v>385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69.75" customHeight="1">
      <c r="A11" s="34">
        <v>7</v>
      </c>
      <c r="B11" s="1" t="s">
        <v>119</v>
      </c>
      <c r="C11" s="1"/>
      <c r="D11" s="59" t="s">
        <v>403</v>
      </c>
      <c r="E11" s="10" t="s">
        <v>80</v>
      </c>
      <c r="F11" s="2">
        <v>2</v>
      </c>
      <c r="G11" s="2">
        <v>132.7</v>
      </c>
      <c r="H11" s="42">
        <f t="shared" si="0"/>
        <v>265.4</v>
      </c>
      <c r="I11" s="2">
        <v>15</v>
      </c>
      <c r="J11" s="2">
        <v>106.16</v>
      </c>
      <c r="K11" s="3">
        <f t="shared" si="1"/>
        <v>1592.3999999999999</v>
      </c>
      <c r="L11" s="4">
        <f t="shared" si="2"/>
        <v>1857.7999999999997</v>
      </c>
      <c r="M11" s="2">
        <v>1</v>
      </c>
      <c r="N11" s="36">
        <f t="shared" si="3"/>
        <v>1857.7999999999997</v>
      </c>
      <c r="O11" s="4" t="s">
        <v>327</v>
      </c>
      <c r="P11" s="4" t="s">
        <v>330</v>
      </c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19" s="17" customFormat="1" ht="42" customHeight="1">
      <c r="A12" s="34">
        <v>8</v>
      </c>
      <c r="B12" s="1" t="s">
        <v>124</v>
      </c>
      <c r="C12" s="1"/>
      <c r="D12" s="59" t="s">
        <v>404</v>
      </c>
      <c r="E12" s="10" t="s">
        <v>80</v>
      </c>
      <c r="F12" s="2">
        <v>10</v>
      </c>
      <c r="G12" s="2">
        <v>132.7</v>
      </c>
      <c r="H12" s="42">
        <f t="shared" si="0"/>
        <v>1327</v>
      </c>
      <c r="I12" s="2">
        <v>46</v>
      </c>
      <c r="J12" s="2">
        <v>106.16</v>
      </c>
      <c r="K12" s="3">
        <f t="shared" si="1"/>
        <v>4883.36</v>
      </c>
      <c r="L12" s="4">
        <f t="shared" si="2"/>
        <v>6210.36</v>
      </c>
      <c r="M12" s="2">
        <v>1</v>
      </c>
      <c r="N12" s="36">
        <f t="shared" si="3"/>
        <v>6210.36</v>
      </c>
      <c r="O12" s="4"/>
      <c r="P12" s="39" t="s">
        <v>340</v>
      </c>
      <c r="Q12" s="19"/>
      <c r="R12" s="18"/>
      <c r="S12" s="20"/>
    </row>
    <row r="13" spans="1:16" s="12" customFormat="1" ht="51" customHeight="1">
      <c r="A13" s="34">
        <v>9</v>
      </c>
      <c r="B13" s="1" t="s">
        <v>126</v>
      </c>
      <c r="C13" s="1"/>
      <c r="D13" s="59"/>
      <c r="E13" s="10" t="s">
        <v>80</v>
      </c>
      <c r="F13" s="2"/>
      <c r="G13" s="2">
        <v>132.7</v>
      </c>
      <c r="H13" s="42">
        <f t="shared" si="0"/>
        <v>0</v>
      </c>
      <c r="I13" s="2"/>
      <c r="J13" s="2">
        <v>106.16</v>
      </c>
      <c r="K13" s="3">
        <f t="shared" si="1"/>
        <v>0</v>
      </c>
      <c r="L13" s="4">
        <f t="shared" si="2"/>
        <v>0</v>
      </c>
      <c r="M13" s="2">
        <v>1</v>
      </c>
      <c r="N13" s="36">
        <f t="shared" si="3"/>
        <v>0</v>
      </c>
      <c r="O13" s="4"/>
      <c r="P13" s="4"/>
    </row>
    <row r="14" spans="1:16" s="11" customFormat="1" ht="48.75" customHeight="1">
      <c r="A14" s="34">
        <v>10</v>
      </c>
      <c r="B14" s="1" t="s">
        <v>134</v>
      </c>
      <c r="C14" s="1"/>
      <c r="D14" s="59" t="s">
        <v>405</v>
      </c>
      <c r="E14" s="10" t="s">
        <v>80</v>
      </c>
      <c r="F14" s="2">
        <v>1</v>
      </c>
      <c r="G14" s="2">
        <v>132.7</v>
      </c>
      <c r="H14" s="42">
        <f t="shared" si="0"/>
        <v>132.7</v>
      </c>
      <c r="I14" s="2">
        <v>30</v>
      </c>
      <c r="J14" s="2">
        <v>106.16</v>
      </c>
      <c r="K14" s="3">
        <f t="shared" si="1"/>
        <v>3184.7999999999997</v>
      </c>
      <c r="L14" s="4">
        <f t="shared" si="2"/>
        <v>3317.4999999999995</v>
      </c>
      <c r="M14" s="2">
        <v>1</v>
      </c>
      <c r="N14" s="36">
        <f t="shared" si="3"/>
        <v>3317.4999999999995</v>
      </c>
      <c r="O14" s="4"/>
      <c r="P14" s="4" t="s">
        <v>383</v>
      </c>
    </row>
    <row r="15" spans="1:16" s="12" customFormat="1" ht="59.25" customHeight="1">
      <c r="A15" s="34">
        <v>11</v>
      </c>
      <c r="B15" s="25" t="s">
        <v>323</v>
      </c>
      <c r="C15" s="25" t="s">
        <v>397</v>
      </c>
      <c r="D15" s="59"/>
      <c r="E15" s="24" t="s">
        <v>80</v>
      </c>
      <c r="F15" s="16">
        <v>13</v>
      </c>
      <c r="G15" s="2">
        <v>132.7</v>
      </c>
      <c r="H15" s="42">
        <f t="shared" si="0"/>
        <v>1725.1</v>
      </c>
      <c r="I15" s="16">
        <v>78</v>
      </c>
      <c r="J15" s="2">
        <v>106.16</v>
      </c>
      <c r="K15" s="3">
        <f t="shared" si="1"/>
        <v>8280.48</v>
      </c>
      <c r="L15" s="4">
        <f t="shared" si="2"/>
        <v>10005.58</v>
      </c>
      <c r="M15" s="2">
        <v>1</v>
      </c>
      <c r="N15" s="36">
        <f t="shared" si="3"/>
        <v>10005.58</v>
      </c>
      <c r="O15" s="40" t="s">
        <v>321</v>
      </c>
      <c r="P15" s="40" t="s">
        <v>322</v>
      </c>
    </row>
    <row r="16" spans="1:16" s="12" customFormat="1" ht="52.5" customHeight="1">
      <c r="A16" s="34">
        <v>12</v>
      </c>
      <c r="B16" s="25" t="s">
        <v>163</v>
      </c>
      <c r="C16" s="25" t="s">
        <v>397</v>
      </c>
      <c r="D16" s="59"/>
      <c r="E16" s="24" t="s">
        <v>80</v>
      </c>
      <c r="F16" s="16">
        <v>25</v>
      </c>
      <c r="G16" s="2">
        <v>132.7</v>
      </c>
      <c r="H16" s="42">
        <f t="shared" si="0"/>
        <v>3317.4999999999995</v>
      </c>
      <c r="I16" s="16">
        <v>231</v>
      </c>
      <c r="J16" s="2">
        <v>106.16</v>
      </c>
      <c r="K16" s="3">
        <f t="shared" si="1"/>
        <v>24522.96</v>
      </c>
      <c r="L16" s="4">
        <f t="shared" si="2"/>
        <v>27840.46</v>
      </c>
      <c r="M16" s="2">
        <v>1</v>
      </c>
      <c r="N16" s="36">
        <f t="shared" si="3"/>
        <v>27840.46</v>
      </c>
      <c r="O16" s="4"/>
      <c r="P16" s="4"/>
    </row>
    <row r="17" spans="1:16" s="12" customFormat="1" ht="42" customHeight="1">
      <c r="A17" s="34">
        <v>13</v>
      </c>
      <c r="B17" s="1" t="s">
        <v>101</v>
      </c>
      <c r="C17" s="1"/>
      <c r="D17" s="59" t="s">
        <v>406</v>
      </c>
      <c r="E17" s="10" t="s">
        <v>138</v>
      </c>
      <c r="F17" s="2">
        <v>2</v>
      </c>
      <c r="G17" s="2">
        <v>132.7</v>
      </c>
      <c r="H17" s="42">
        <f t="shared" si="0"/>
        <v>265.4</v>
      </c>
      <c r="I17" s="2">
        <v>6</v>
      </c>
      <c r="J17" s="2">
        <v>106.16</v>
      </c>
      <c r="K17" s="3">
        <f t="shared" si="1"/>
        <v>636.96</v>
      </c>
      <c r="L17" s="4">
        <f t="shared" si="2"/>
        <v>902.36</v>
      </c>
      <c r="M17" s="2">
        <v>1</v>
      </c>
      <c r="N17" s="36">
        <f t="shared" si="3"/>
        <v>902.36</v>
      </c>
      <c r="O17" s="4" t="s">
        <v>327</v>
      </c>
      <c r="P17" s="4" t="s">
        <v>372</v>
      </c>
    </row>
    <row r="18" spans="1:16" s="12" customFormat="1" ht="42" customHeight="1">
      <c r="A18" s="34">
        <v>14</v>
      </c>
      <c r="B18" s="1" t="s">
        <v>118</v>
      </c>
      <c r="C18" s="1"/>
      <c r="D18" s="59" t="s">
        <v>407</v>
      </c>
      <c r="E18" s="10" t="s">
        <v>138</v>
      </c>
      <c r="F18" s="2">
        <v>5</v>
      </c>
      <c r="G18" s="2">
        <v>132.7</v>
      </c>
      <c r="H18" s="42">
        <f t="shared" si="0"/>
        <v>663.5</v>
      </c>
      <c r="I18" s="2">
        <v>37</v>
      </c>
      <c r="J18" s="2">
        <v>106.16</v>
      </c>
      <c r="K18" s="3">
        <f t="shared" si="1"/>
        <v>3927.92</v>
      </c>
      <c r="L18" s="4">
        <f t="shared" si="2"/>
        <v>4591.42</v>
      </c>
      <c r="M18" s="2">
        <v>1</v>
      </c>
      <c r="N18" s="36">
        <f t="shared" si="3"/>
        <v>4591.42</v>
      </c>
      <c r="O18" s="4" t="s">
        <v>327</v>
      </c>
      <c r="P18" s="39" t="s">
        <v>350</v>
      </c>
    </row>
    <row r="19" spans="1:16" s="12" customFormat="1" ht="51" customHeight="1">
      <c r="A19" s="34">
        <v>15</v>
      </c>
      <c r="B19" s="1" t="s">
        <v>121</v>
      </c>
      <c r="C19" s="1"/>
      <c r="D19" s="59" t="s">
        <v>408</v>
      </c>
      <c r="E19" s="10" t="s">
        <v>138</v>
      </c>
      <c r="F19" s="2">
        <v>3</v>
      </c>
      <c r="G19" s="2">
        <v>132.7</v>
      </c>
      <c r="H19" s="42">
        <f t="shared" si="0"/>
        <v>398.09999999999997</v>
      </c>
      <c r="I19" s="2">
        <v>18</v>
      </c>
      <c r="J19" s="2">
        <v>106.16</v>
      </c>
      <c r="K19" s="3">
        <f t="shared" si="1"/>
        <v>1910.8799999999999</v>
      </c>
      <c r="L19" s="4">
        <f t="shared" si="2"/>
        <v>2308.98</v>
      </c>
      <c r="M19" s="2">
        <v>1</v>
      </c>
      <c r="N19" s="36">
        <f t="shared" si="3"/>
        <v>2308.98</v>
      </c>
      <c r="O19" s="4"/>
      <c r="P19" s="53" t="s">
        <v>339</v>
      </c>
    </row>
    <row r="20" spans="1:16" s="12" customFormat="1" ht="40.5" customHeight="1">
      <c r="A20" s="34">
        <v>16</v>
      </c>
      <c r="B20" s="1" t="s">
        <v>123</v>
      </c>
      <c r="C20" s="1" t="s">
        <v>396</v>
      </c>
      <c r="D20" s="59"/>
      <c r="E20" s="10" t="s">
        <v>138</v>
      </c>
      <c r="F20" s="2">
        <v>5</v>
      </c>
      <c r="G20" s="2">
        <v>132.7</v>
      </c>
      <c r="H20" s="42">
        <f t="shared" si="0"/>
        <v>663.5</v>
      </c>
      <c r="I20" s="2">
        <v>34</v>
      </c>
      <c r="J20" s="2">
        <v>106.16</v>
      </c>
      <c r="K20" s="3">
        <f t="shared" si="1"/>
        <v>3609.44</v>
      </c>
      <c r="L20" s="4">
        <f t="shared" si="2"/>
        <v>4272.9400000000005</v>
      </c>
      <c r="M20" s="2">
        <v>1</v>
      </c>
      <c r="N20" s="36">
        <f t="shared" si="3"/>
        <v>4272.9400000000005</v>
      </c>
      <c r="O20" s="4"/>
      <c r="P20" s="39" t="s">
        <v>355</v>
      </c>
    </row>
    <row r="21" spans="1:16" s="12" customFormat="1" ht="42" customHeight="1">
      <c r="A21" s="34">
        <v>17</v>
      </c>
      <c r="B21" s="45" t="s">
        <v>133</v>
      </c>
      <c r="C21" s="45"/>
      <c r="D21" s="64"/>
      <c r="E21" s="46" t="s">
        <v>138</v>
      </c>
      <c r="F21" s="47"/>
      <c r="G21" s="47">
        <v>132.7</v>
      </c>
      <c r="H21" s="48">
        <f t="shared" si="0"/>
        <v>0</v>
      </c>
      <c r="I21" s="47"/>
      <c r="J21" s="47">
        <v>106.16</v>
      </c>
      <c r="K21" s="49">
        <f t="shared" si="1"/>
        <v>0</v>
      </c>
      <c r="L21" s="50">
        <f t="shared" si="2"/>
        <v>0</v>
      </c>
      <c r="M21" s="47">
        <v>1</v>
      </c>
      <c r="N21" s="51">
        <f t="shared" si="3"/>
        <v>0</v>
      </c>
      <c r="O21" s="50"/>
      <c r="P21" s="52" t="s">
        <v>388</v>
      </c>
    </row>
    <row r="22" spans="1:16" s="12" customFormat="1" ht="60">
      <c r="A22" s="34">
        <v>18</v>
      </c>
      <c r="B22" s="25" t="s">
        <v>161</v>
      </c>
      <c r="C22" s="25"/>
      <c r="D22" s="65" t="s">
        <v>461</v>
      </c>
      <c r="E22" s="24" t="s">
        <v>138</v>
      </c>
      <c r="F22" s="16">
        <v>11</v>
      </c>
      <c r="G22" s="2">
        <v>132.7</v>
      </c>
      <c r="H22" s="42">
        <f t="shared" si="0"/>
        <v>1459.6999999999998</v>
      </c>
      <c r="I22" s="16">
        <v>31</v>
      </c>
      <c r="J22" s="2">
        <v>106.16</v>
      </c>
      <c r="K22" s="3">
        <f t="shared" si="1"/>
        <v>3290.96</v>
      </c>
      <c r="L22" s="4">
        <f t="shared" si="2"/>
        <v>4750.66</v>
      </c>
      <c r="M22" s="2">
        <v>1</v>
      </c>
      <c r="N22" s="36">
        <f t="shared" si="3"/>
        <v>4750.66</v>
      </c>
      <c r="O22" s="4"/>
      <c r="P22" s="39" t="s">
        <v>320</v>
      </c>
    </row>
    <row r="23" spans="1:16" s="11" customFormat="1" ht="51.75" customHeight="1">
      <c r="A23" s="34">
        <v>19</v>
      </c>
      <c r="B23" s="1" t="s">
        <v>127</v>
      </c>
      <c r="C23" s="1"/>
      <c r="D23" s="59" t="s">
        <v>409</v>
      </c>
      <c r="E23" s="10" t="s">
        <v>143</v>
      </c>
      <c r="F23" s="2">
        <v>1</v>
      </c>
      <c r="G23" s="2">
        <v>132.7</v>
      </c>
      <c r="H23" s="42">
        <f t="shared" si="0"/>
        <v>132.7</v>
      </c>
      <c r="I23" s="2">
        <v>13</v>
      </c>
      <c r="J23" s="2">
        <v>106.16</v>
      </c>
      <c r="K23" s="3">
        <f t="shared" si="1"/>
        <v>1380.08</v>
      </c>
      <c r="L23" s="4">
        <f t="shared" si="2"/>
        <v>1512.78</v>
      </c>
      <c r="M23" s="2">
        <v>1</v>
      </c>
      <c r="N23" s="36">
        <f t="shared" si="3"/>
        <v>1512.78</v>
      </c>
      <c r="O23" s="4" t="s">
        <v>392</v>
      </c>
      <c r="P23" s="4" t="s">
        <v>393</v>
      </c>
    </row>
    <row r="24" spans="1:16" s="11" customFormat="1" ht="42" customHeight="1">
      <c r="A24" s="34">
        <v>20</v>
      </c>
      <c r="B24" s="25" t="s">
        <v>152</v>
      </c>
      <c r="C24" s="25"/>
      <c r="D24" s="65" t="s">
        <v>410</v>
      </c>
      <c r="E24" s="24" t="s">
        <v>143</v>
      </c>
      <c r="F24" s="16">
        <v>4</v>
      </c>
      <c r="G24" s="2">
        <v>132.7</v>
      </c>
      <c r="H24" s="42">
        <f t="shared" si="0"/>
        <v>530.8</v>
      </c>
      <c r="I24" s="16">
        <v>23</v>
      </c>
      <c r="J24" s="2">
        <v>106.16</v>
      </c>
      <c r="K24" s="3">
        <f t="shared" si="1"/>
        <v>2441.68</v>
      </c>
      <c r="L24" s="4">
        <f t="shared" si="2"/>
        <v>2972.4799999999996</v>
      </c>
      <c r="M24" s="2">
        <v>1</v>
      </c>
      <c r="N24" s="36">
        <f t="shared" si="3"/>
        <v>2972.4799999999996</v>
      </c>
      <c r="O24" s="4"/>
      <c r="P24" s="4" t="s">
        <v>67</v>
      </c>
    </row>
    <row r="25" spans="1:16" s="11" customFormat="1" ht="55.5" customHeight="1">
      <c r="A25" s="34">
        <v>21</v>
      </c>
      <c r="B25" s="1" t="s">
        <v>332</v>
      </c>
      <c r="C25" s="1"/>
      <c r="D25" s="59" t="s">
        <v>411</v>
      </c>
      <c r="E25" s="10" t="s">
        <v>81</v>
      </c>
      <c r="F25" s="2">
        <v>1</v>
      </c>
      <c r="G25" s="2">
        <v>132.7</v>
      </c>
      <c r="H25" s="42">
        <f>F25*G25</f>
        <v>132.7</v>
      </c>
      <c r="I25" s="2">
        <v>9</v>
      </c>
      <c r="J25" s="2">
        <v>106.16</v>
      </c>
      <c r="K25" s="3">
        <f>I25*J25</f>
        <v>955.4399999999999</v>
      </c>
      <c r="L25" s="4">
        <f>H25+K25</f>
        <v>1088.1399999999999</v>
      </c>
      <c r="M25" s="2">
        <v>1</v>
      </c>
      <c r="N25" s="36">
        <f>L25*M25</f>
        <v>1088.1399999999999</v>
      </c>
      <c r="O25" s="4" t="s">
        <v>327</v>
      </c>
      <c r="P25" s="4"/>
    </row>
    <row r="26" spans="1:16" s="11" customFormat="1" ht="55.5" customHeight="1">
      <c r="A26" s="34">
        <v>22</v>
      </c>
      <c r="B26" s="1" t="s">
        <v>97</v>
      </c>
      <c r="C26" s="1"/>
      <c r="D26" s="59" t="s">
        <v>412</v>
      </c>
      <c r="E26" s="10" t="s">
        <v>82</v>
      </c>
      <c r="F26" s="2">
        <v>2</v>
      </c>
      <c r="G26" s="2">
        <v>132.7</v>
      </c>
      <c r="H26" s="42">
        <f t="shared" si="0"/>
        <v>265.4</v>
      </c>
      <c r="I26" s="2">
        <v>9</v>
      </c>
      <c r="J26" s="2">
        <v>106.16</v>
      </c>
      <c r="K26" s="3">
        <f t="shared" si="1"/>
        <v>955.4399999999999</v>
      </c>
      <c r="L26" s="4">
        <f t="shared" si="2"/>
        <v>1220.84</v>
      </c>
      <c r="M26" s="2">
        <v>1</v>
      </c>
      <c r="N26" s="36">
        <f t="shared" si="3"/>
        <v>1220.84</v>
      </c>
      <c r="O26" s="4" t="s">
        <v>327</v>
      </c>
      <c r="P26" s="4"/>
    </row>
    <row r="27" spans="1:16" ht="48" customHeight="1">
      <c r="A27" s="34">
        <v>23</v>
      </c>
      <c r="B27" s="25" t="s">
        <v>102</v>
      </c>
      <c r="C27" s="25"/>
      <c r="D27" s="59"/>
      <c r="E27" s="26" t="s">
        <v>82</v>
      </c>
      <c r="F27" s="16"/>
      <c r="G27" s="2">
        <v>132.7</v>
      </c>
      <c r="H27" s="42">
        <f t="shared" si="0"/>
        <v>0</v>
      </c>
      <c r="I27" s="16"/>
      <c r="J27" s="2">
        <v>106.16</v>
      </c>
      <c r="K27" s="3">
        <f t="shared" si="1"/>
        <v>0</v>
      </c>
      <c r="L27" s="4">
        <f t="shared" si="2"/>
        <v>0</v>
      </c>
      <c r="M27" s="2">
        <v>1</v>
      </c>
      <c r="N27" s="36">
        <f t="shared" si="3"/>
        <v>0</v>
      </c>
      <c r="O27" s="4"/>
      <c r="P27" s="4" t="s">
        <v>391</v>
      </c>
    </row>
    <row r="28" spans="1:16" s="17" customFormat="1" ht="42" customHeight="1">
      <c r="A28" s="34">
        <v>24</v>
      </c>
      <c r="B28" s="1" t="s">
        <v>103</v>
      </c>
      <c r="C28" s="1"/>
      <c r="D28" s="59" t="s">
        <v>413</v>
      </c>
      <c r="E28" s="10" t="s">
        <v>82</v>
      </c>
      <c r="F28" s="2">
        <v>5</v>
      </c>
      <c r="G28" s="2">
        <v>132.7</v>
      </c>
      <c r="H28" s="42">
        <f t="shared" si="0"/>
        <v>663.5</v>
      </c>
      <c r="I28" s="2">
        <v>50</v>
      </c>
      <c r="J28" s="2">
        <v>106.16</v>
      </c>
      <c r="K28" s="3">
        <f t="shared" si="1"/>
        <v>5308</v>
      </c>
      <c r="L28" s="4">
        <f t="shared" si="2"/>
        <v>5971.5</v>
      </c>
      <c r="M28" s="2">
        <v>1</v>
      </c>
      <c r="N28" s="36">
        <f t="shared" si="3"/>
        <v>5971.5</v>
      </c>
      <c r="O28" s="4"/>
      <c r="P28" s="40" t="s">
        <v>324</v>
      </c>
    </row>
    <row r="29" spans="1:16" s="35" customFormat="1" ht="55.5" customHeight="1">
      <c r="A29" s="34">
        <v>25</v>
      </c>
      <c r="B29" s="25" t="s">
        <v>139</v>
      </c>
      <c r="C29" s="25"/>
      <c r="D29" s="59" t="s">
        <v>414</v>
      </c>
      <c r="E29" s="26" t="s">
        <v>82</v>
      </c>
      <c r="F29" s="2">
        <v>1</v>
      </c>
      <c r="G29" s="2">
        <v>132.7</v>
      </c>
      <c r="H29" s="42">
        <f t="shared" si="0"/>
        <v>132.7</v>
      </c>
      <c r="I29" s="2">
        <v>20</v>
      </c>
      <c r="J29" s="2">
        <v>106.16</v>
      </c>
      <c r="K29" s="3">
        <f t="shared" si="1"/>
        <v>2123.2</v>
      </c>
      <c r="L29" s="4">
        <f t="shared" si="2"/>
        <v>2255.8999999999996</v>
      </c>
      <c r="M29" s="2">
        <v>1</v>
      </c>
      <c r="N29" s="36">
        <f t="shared" si="3"/>
        <v>2255.8999999999996</v>
      </c>
      <c r="O29" s="4"/>
      <c r="P29" s="4"/>
    </row>
    <row r="30" spans="1:16" s="17" customFormat="1" ht="42" customHeight="1">
      <c r="A30" s="34">
        <v>26</v>
      </c>
      <c r="B30" s="25" t="s">
        <v>116</v>
      </c>
      <c r="C30" s="25"/>
      <c r="D30" s="59" t="s">
        <v>415</v>
      </c>
      <c r="E30" s="26" t="s">
        <v>82</v>
      </c>
      <c r="F30" s="2">
        <v>2</v>
      </c>
      <c r="G30" s="2">
        <v>132.7</v>
      </c>
      <c r="H30" s="42">
        <f t="shared" si="0"/>
        <v>265.4</v>
      </c>
      <c r="I30" s="2">
        <v>9</v>
      </c>
      <c r="J30" s="2">
        <v>106.16</v>
      </c>
      <c r="K30" s="3">
        <f t="shared" si="1"/>
        <v>955.4399999999999</v>
      </c>
      <c r="L30" s="4">
        <f t="shared" si="2"/>
        <v>1220.84</v>
      </c>
      <c r="M30" s="2">
        <v>1</v>
      </c>
      <c r="N30" s="36">
        <f t="shared" si="3"/>
        <v>1220.84</v>
      </c>
      <c r="O30" s="41" t="s">
        <v>319</v>
      </c>
      <c r="P30" s="41" t="s">
        <v>318</v>
      </c>
    </row>
    <row r="31" spans="1:16" s="17" customFormat="1" ht="57" customHeight="1">
      <c r="A31" s="44">
        <v>27</v>
      </c>
      <c r="B31" s="25" t="s">
        <v>146</v>
      </c>
      <c r="C31" s="25"/>
      <c r="D31" s="59" t="s">
        <v>416</v>
      </c>
      <c r="E31" s="24" t="s">
        <v>82</v>
      </c>
      <c r="F31" s="16">
        <v>1</v>
      </c>
      <c r="G31" s="2">
        <v>132.7</v>
      </c>
      <c r="H31" s="42">
        <f t="shared" si="0"/>
        <v>132.7</v>
      </c>
      <c r="I31" s="16">
        <v>3</v>
      </c>
      <c r="J31" s="2">
        <v>106.16</v>
      </c>
      <c r="K31" s="3">
        <f t="shared" si="1"/>
        <v>318.48</v>
      </c>
      <c r="L31" s="4">
        <f t="shared" si="2"/>
        <v>451.18</v>
      </c>
      <c r="M31" s="2">
        <v>1</v>
      </c>
      <c r="N31" s="36">
        <f t="shared" si="3"/>
        <v>451.18</v>
      </c>
      <c r="O31" s="4"/>
      <c r="P31" s="40"/>
    </row>
    <row r="32" spans="1:16" s="17" customFormat="1" ht="42" customHeight="1">
      <c r="A32" s="34">
        <v>28</v>
      </c>
      <c r="B32" s="25" t="s">
        <v>151</v>
      </c>
      <c r="C32" s="25"/>
      <c r="D32" s="59" t="s">
        <v>417</v>
      </c>
      <c r="E32" s="24" t="s">
        <v>82</v>
      </c>
      <c r="F32" s="16">
        <v>8</v>
      </c>
      <c r="G32" s="2">
        <v>132.7</v>
      </c>
      <c r="H32" s="42">
        <f t="shared" si="0"/>
        <v>1061.6</v>
      </c>
      <c r="I32" s="16">
        <v>68</v>
      </c>
      <c r="J32" s="2">
        <v>106.16</v>
      </c>
      <c r="K32" s="3">
        <f t="shared" si="1"/>
        <v>7218.88</v>
      </c>
      <c r="L32" s="4">
        <f t="shared" si="2"/>
        <v>8280.48</v>
      </c>
      <c r="M32" s="2">
        <v>1</v>
      </c>
      <c r="N32" s="36">
        <f t="shared" si="3"/>
        <v>8280.48</v>
      </c>
      <c r="O32" s="4"/>
      <c r="P32" s="39" t="s">
        <v>344</v>
      </c>
    </row>
    <row r="33" spans="1:16" s="35" customFormat="1" ht="42" customHeight="1">
      <c r="A33" s="34">
        <v>29</v>
      </c>
      <c r="B33" s="25" t="s">
        <v>418</v>
      </c>
      <c r="C33" s="25"/>
      <c r="D33" s="59" t="s">
        <v>419</v>
      </c>
      <c r="E33" s="24" t="s">
        <v>82</v>
      </c>
      <c r="F33" s="16">
        <v>2</v>
      </c>
      <c r="G33" s="2">
        <v>132.7</v>
      </c>
      <c r="H33" s="42">
        <f t="shared" si="0"/>
        <v>265.4</v>
      </c>
      <c r="I33" s="16">
        <v>40</v>
      </c>
      <c r="J33" s="2">
        <v>106.16</v>
      </c>
      <c r="K33" s="3">
        <f t="shared" si="1"/>
        <v>4246.4</v>
      </c>
      <c r="L33" s="4">
        <f t="shared" si="2"/>
        <v>4511.799999999999</v>
      </c>
      <c r="M33" s="2">
        <v>1</v>
      </c>
      <c r="N33" s="36">
        <f t="shared" si="3"/>
        <v>4511.799999999999</v>
      </c>
      <c r="O33" s="53" t="s">
        <v>382</v>
      </c>
      <c r="P33" s="53" t="s">
        <v>389</v>
      </c>
    </row>
    <row r="34" spans="1:16" s="17" customFormat="1" ht="42" customHeight="1">
      <c r="A34" s="34">
        <v>30</v>
      </c>
      <c r="B34" s="25" t="s">
        <v>154</v>
      </c>
      <c r="C34" s="25"/>
      <c r="D34" s="59" t="s">
        <v>420</v>
      </c>
      <c r="E34" s="24" t="s">
        <v>82</v>
      </c>
      <c r="F34" s="16">
        <v>2</v>
      </c>
      <c r="G34" s="2">
        <v>132.7</v>
      </c>
      <c r="H34" s="42">
        <f t="shared" si="0"/>
        <v>265.4</v>
      </c>
      <c r="I34" s="16">
        <v>11</v>
      </c>
      <c r="J34" s="2">
        <v>106.16</v>
      </c>
      <c r="K34" s="3">
        <f t="shared" si="1"/>
        <v>1167.76</v>
      </c>
      <c r="L34" s="4">
        <f t="shared" si="2"/>
        <v>1433.1599999999999</v>
      </c>
      <c r="M34" s="2">
        <v>1</v>
      </c>
      <c r="N34" s="36">
        <f t="shared" si="3"/>
        <v>1433.1599999999999</v>
      </c>
      <c r="O34" s="4"/>
      <c r="P34" s="4"/>
    </row>
    <row r="35" spans="1:16" s="17" customFormat="1" ht="42" customHeight="1">
      <c r="A35" s="34">
        <v>31</v>
      </c>
      <c r="B35" s="25" t="s">
        <v>160</v>
      </c>
      <c r="C35" s="25"/>
      <c r="D35" s="59" t="s">
        <v>421</v>
      </c>
      <c r="E35" s="24" t="s">
        <v>82</v>
      </c>
      <c r="F35" s="16">
        <v>7</v>
      </c>
      <c r="G35" s="2">
        <v>132.7</v>
      </c>
      <c r="H35" s="42">
        <f t="shared" si="0"/>
        <v>928.8999999999999</v>
      </c>
      <c r="I35" s="16">
        <v>134</v>
      </c>
      <c r="J35" s="2">
        <v>106.16</v>
      </c>
      <c r="K35" s="3">
        <f t="shared" si="1"/>
        <v>14225.439999999999</v>
      </c>
      <c r="L35" s="4">
        <f t="shared" si="2"/>
        <v>15154.339999999998</v>
      </c>
      <c r="M35" s="2">
        <v>1</v>
      </c>
      <c r="N35" s="36">
        <f t="shared" si="3"/>
        <v>15154.339999999998</v>
      </c>
      <c r="O35" s="4"/>
      <c r="P35" s="4"/>
    </row>
    <row r="36" spans="1:16" s="17" customFormat="1" ht="42" customHeight="1">
      <c r="A36" s="34">
        <v>32</v>
      </c>
      <c r="B36" s="1" t="s">
        <v>358</v>
      </c>
      <c r="C36" s="1"/>
      <c r="D36" s="59" t="s">
        <v>423</v>
      </c>
      <c r="E36" s="10" t="s">
        <v>137</v>
      </c>
      <c r="F36" s="2">
        <v>1</v>
      </c>
      <c r="G36" s="2">
        <v>132.7</v>
      </c>
      <c r="H36" s="42">
        <f aca="true" t="shared" si="4" ref="H36:H68">F36*G36</f>
        <v>132.7</v>
      </c>
      <c r="I36" s="2">
        <v>22</v>
      </c>
      <c r="J36" s="2">
        <v>106.16</v>
      </c>
      <c r="K36" s="3">
        <f aca="true" t="shared" si="5" ref="K36:K68">I36*J36</f>
        <v>2335.52</v>
      </c>
      <c r="L36" s="4">
        <f aca="true" t="shared" si="6" ref="L36:L68">H36+K36</f>
        <v>2468.22</v>
      </c>
      <c r="M36" s="2">
        <v>1</v>
      </c>
      <c r="N36" s="36">
        <f aca="true" t="shared" si="7" ref="N36:N68">L36*M36</f>
        <v>2468.22</v>
      </c>
      <c r="O36" s="4"/>
      <c r="P36" s="4" t="s">
        <v>359</v>
      </c>
    </row>
    <row r="37" spans="1:16" s="17" customFormat="1" ht="42" customHeight="1">
      <c r="A37" s="34">
        <v>33</v>
      </c>
      <c r="B37" s="25" t="s">
        <v>107</v>
      </c>
      <c r="C37" s="25"/>
      <c r="D37" s="59" t="s">
        <v>424</v>
      </c>
      <c r="E37" s="26" t="s">
        <v>137</v>
      </c>
      <c r="F37" s="2">
        <v>1</v>
      </c>
      <c r="G37" s="2">
        <v>132.7</v>
      </c>
      <c r="H37" s="42">
        <f t="shared" si="4"/>
        <v>132.7</v>
      </c>
      <c r="I37" s="2">
        <v>9</v>
      </c>
      <c r="J37" s="2">
        <v>106.16</v>
      </c>
      <c r="K37" s="3">
        <f t="shared" si="5"/>
        <v>955.4399999999999</v>
      </c>
      <c r="L37" s="4">
        <f t="shared" si="6"/>
        <v>1088.1399999999999</v>
      </c>
      <c r="M37" s="2">
        <v>1</v>
      </c>
      <c r="N37" s="36">
        <f t="shared" si="7"/>
        <v>1088.1399999999999</v>
      </c>
      <c r="O37" s="4"/>
      <c r="P37" s="4"/>
    </row>
    <row r="38" spans="1:16" s="17" customFormat="1" ht="42" customHeight="1">
      <c r="A38" s="34">
        <v>34</v>
      </c>
      <c r="B38" s="25" t="s">
        <v>164</v>
      </c>
      <c r="C38" s="25"/>
      <c r="D38" s="59" t="s">
        <v>422</v>
      </c>
      <c r="E38" s="24" t="s">
        <v>137</v>
      </c>
      <c r="F38" s="16">
        <v>0</v>
      </c>
      <c r="G38" s="2">
        <v>132.7</v>
      </c>
      <c r="H38" s="42">
        <f t="shared" si="4"/>
        <v>0</v>
      </c>
      <c r="I38" s="16">
        <v>11</v>
      </c>
      <c r="J38" s="2">
        <v>106.16</v>
      </c>
      <c r="K38" s="3">
        <f t="shared" si="5"/>
        <v>1167.76</v>
      </c>
      <c r="L38" s="4">
        <f t="shared" si="6"/>
        <v>1167.76</v>
      </c>
      <c r="M38" s="2">
        <v>1</v>
      </c>
      <c r="N38" s="36">
        <f t="shared" si="7"/>
        <v>1167.76</v>
      </c>
      <c r="O38" s="4" t="s">
        <v>327</v>
      </c>
      <c r="P38" s="39" t="s">
        <v>390</v>
      </c>
    </row>
    <row r="39" spans="1:16" s="17" customFormat="1" ht="42" customHeight="1">
      <c r="A39" s="34">
        <v>35</v>
      </c>
      <c r="B39" s="54" t="s">
        <v>98</v>
      </c>
      <c r="C39" s="54"/>
      <c r="D39" s="63"/>
      <c r="E39" s="10" t="s">
        <v>84</v>
      </c>
      <c r="F39" s="2"/>
      <c r="G39" s="2">
        <v>132.7</v>
      </c>
      <c r="H39" s="42">
        <f t="shared" si="4"/>
        <v>0</v>
      </c>
      <c r="I39" s="2"/>
      <c r="J39" s="2">
        <v>106.16</v>
      </c>
      <c r="K39" s="3">
        <f t="shared" si="5"/>
        <v>0</v>
      </c>
      <c r="L39" s="4">
        <f t="shared" si="6"/>
        <v>0</v>
      </c>
      <c r="M39" s="2">
        <v>1</v>
      </c>
      <c r="N39" s="36">
        <f t="shared" si="7"/>
        <v>0</v>
      </c>
      <c r="O39" s="4"/>
      <c r="P39" s="4" t="s">
        <v>373</v>
      </c>
    </row>
    <row r="40" spans="1:16" s="17" customFormat="1" ht="42" customHeight="1">
      <c r="A40" s="34">
        <v>36</v>
      </c>
      <c r="B40" s="1" t="s">
        <v>120</v>
      </c>
      <c r="C40" s="1"/>
      <c r="D40" s="59" t="s">
        <v>425</v>
      </c>
      <c r="E40" s="10" t="s">
        <v>85</v>
      </c>
      <c r="F40" s="2">
        <v>1</v>
      </c>
      <c r="G40" s="2">
        <v>132.7</v>
      </c>
      <c r="H40" s="42">
        <f t="shared" si="4"/>
        <v>132.7</v>
      </c>
      <c r="I40" s="2">
        <v>3</v>
      </c>
      <c r="J40" s="2">
        <v>106.16</v>
      </c>
      <c r="K40" s="3">
        <f t="shared" si="5"/>
        <v>318.48</v>
      </c>
      <c r="L40" s="4">
        <f t="shared" si="6"/>
        <v>451.18</v>
      </c>
      <c r="M40" s="2">
        <v>1</v>
      </c>
      <c r="N40" s="36">
        <f t="shared" si="7"/>
        <v>451.18</v>
      </c>
      <c r="O40" s="4"/>
      <c r="P40" s="4" t="s">
        <v>338</v>
      </c>
    </row>
    <row r="41" spans="1:16" s="17" customFormat="1" ht="42" customHeight="1">
      <c r="A41" s="34">
        <v>37</v>
      </c>
      <c r="B41" s="1" t="s">
        <v>125</v>
      </c>
      <c r="C41" s="1"/>
      <c r="D41" s="59" t="s">
        <v>426</v>
      </c>
      <c r="E41" s="10" t="s">
        <v>84</v>
      </c>
      <c r="F41" s="2">
        <v>1</v>
      </c>
      <c r="G41" s="2">
        <v>132.7</v>
      </c>
      <c r="H41" s="42">
        <f t="shared" si="4"/>
        <v>132.7</v>
      </c>
      <c r="I41" s="2">
        <v>25</v>
      </c>
      <c r="J41" s="2">
        <v>106.16</v>
      </c>
      <c r="K41" s="3">
        <f t="shared" si="5"/>
        <v>2654</v>
      </c>
      <c r="L41" s="4">
        <f t="shared" si="6"/>
        <v>2786.7</v>
      </c>
      <c r="M41" s="2">
        <v>1</v>
      </c>
      <c r="N41" s="36">
        <f t="shared" si="7"/>
        <v>2786.7</v>
      </c>
      <c r="O41" s="4" t="s">
        <v>327</v>
      </c>
      <c r="P41" s="4" t="s">
        <v>328</v>
      </c>
    </row>
    <row r="42" spans="1:16" s="17" customFormat="1" ht="58.5" customHeight="1">
      <c r="A42" s="34">
        <v>38</v>
      </c>
      <c r="B42" s="1" t="s">
        <v>374</v>
      </c>
      <c r="C42" s="1"/>
      <c r="D42" s="59" t="s">
        <v>427</v>
      </c>
      <c r="E42" s="10" t="s">
        <v>84</v>
      </c>
      <c r="F42" s="2">
        <v>3</v>
      </c>
      <c r="G42" s="2">
        <v>132.7</v>
      </c>
      <c r="H42" s="42">
        <f t="shared" si="4"/>
        <v>398.09999999999997</v>
      </c>
      <c r="I42" s="2">
        <v>40</v>
      </c>
      <c r="J42" s="2">
        <v>106.16</v>
      </c>
      <c r="K42" s="3">
        <f t="shared" si="5"/>
        <v>4246.4</v>
      </c>
      <c r="L42" s="4">
        <f t="shared" si="6"/>
        <v>4644.5</v>
      </c>
      <c r="M42" s="2">
        <v>1</v>
      </c>
      <c r="N42" s="36">
        <f t="shared" si="7"/>
        <v>4644.5</v>
      </c>
      <c r="O42" s="4"/>
      <c r="P42" s="4"/>
    </row>
    <row r="43" spans="1:16" s="17" customFormat="1" ht="42" customHeight="1">
      <c r="A43" s="34">
        <v>39</v>
      </c>
      <c r="B43" s="25" t="s">
        <v>165</v>
      </c>
      <c r="C43" s="25"/>
      <c r="D43" s="59" t="s">
        <v>428</v>
      </c>
      <c r="E43" s="24" t="s">
        <v>84</v>
      </c>
      <c r="F43" s="16">
        <v>6</v>
      </c>
      <c r="G43" s="2">
        <v>132.7</v>
      </c>
      <c r="H43" s="42">
        <f t="shared" si="4"/>
        <v>796.1999999999999</v>
      </c>
      <c r="I43" s="16">
        <v>27</v>
      </c>
      <c r="J43" s="2">
        <v>106.16</v>
      </c>
      <c r="K43" s="3">
        <f t="shared" si="5"/>
        <v>2866.3199999999997</v>
      </c>
      <c r="L43" s="4">
        <f t="shared" si="6"/>
        <v>3662.5199999999995</v>
      </c>
      <c r="M43" s="2">
        <v>1</v>
      </c>
      <c r="N43" s="36">
        <f t="shared" si="7"/>
        <v>3662.5199999999995</v>
      </c>
      <c r="O43" s="4"/>
      <c r="P43" s="4"/>
    </row>
    <row r="44" spans="1:16" s="17" customFormat="1" ht="42" customHeight="1">
      <c r="A44" s="34">
        <v>40</v>
      </c>
      <c r="B44" s="25" t="s">
        <v>99</v>
      </c>
      <c r="C44" s="25"/>
      <c r="D44" s="59" t="s">
        <v>429</v>
      </c>
      <c r="E44" s="26" t="s">
        <v>91</v>
      </c>
      <c r="F44" s="16">
        <v>1</v>
      </c>
      <c r="G44" s="2">
        <v>132.7</v>
      </c>
      <c r="H44" s="42">
        <f t="shared" si="4"/>
        <v>132.7</v>
      </c>
      <c r="I44" s="16">
        <v>5</v>
      </c>
      <c r="J44" s="2">
        <v>106.16</v>
      </c>
      <c r="K44" s="3">
        <f t="shared" si="5"/>
        <v>530.8</v>
      </c>
      <c r="L44" s="4">
        <f t="shared" si="6"/>
        <v>663.5</v>
      </c>
      <c r="M44" s="2">
        <v>1</v>
      </c>
      <c r="N44" s="36">
        <f t="shared" si="7"/>
        <v>663.5</v>
      </c>
      <c r="O44" s="4" t="s">
        <v>345</v>
      </c>
      <c r="P44" s="4" t="s">
        <v>346</v>
      </c>
    </row>
    <row r="45" spans="1:16" s="17" customFormat="1" ht="54" customHeight="1">
      <c r="A45" s="34">
        <v>41</v>
      </c>
      <c r="B45" s="1" t="s">
        <v>109</v>
      </c>
      <c r="C45" s="1"/>
      <c r="D45" s="59" t="s">
        <v>430</v>
      </c>
      <c r="E45" s="10" t="s">
        <v>91</v>
      </c>
      <c r="F45" s="2">
        <v>2</v>
      </c>
      <c r="G45" s="2">
        <v>132.7</v>
      </c>
      <c r="H45" s="42">
        <f t="shared" si="4"/>
        <v>265.4</v>
      </c>
      <c r="I45" s="2">
        <v>36</v>
      </c>
      <c r="J45" s="2">
        <v>106.16</v>
      </c>
      <c r="K45" s="3">
        <f t="shared" si="5"/>
        <v>3821.7599999999998</v>
      </c>
      <c r="L45" s="4">
        <f t="shared" si="6"/>
        <v>4087.16</v>
      </c>
      <c r="M45" s="2">
        <v>1</v>
      </c>
      <c r="N45" s="36">
        <f t="shared" si="7"/>
        <v>4087.16</v>
      </c>
      <c r="O45" s="4"/>
      <c r="P45" s="40" t="s">
        <v>377</v>
      </c>
    </row>
    <row r="46" spans="1:16" s="17" customFormat="1" ht="49.5" customHeight="1">
      <c r="A46" s="34">
        <v>42</v>
      </c>
      <c r="B46" s="25" t="s">
        <v>149</v>
      </c>
      <c r="C46" s="25"/>
      <c r="D46" s="59" t="s">
        <v>431</v>
      </c>
      <c r="E46" s="24" t="s">
        <v>91</v>
      </c>
      <c r="F46" s="16">
        <v>4</v>
      </c>
      <c r="G46" s="2">
        <v>132.7</v>
      </c>
      <c r="H46" s="42">
        <f t="shared" si="4"/>
        <v>530.8</v>
      </c>
      <c r="I46" s="16">
        <v>31</v>
      </c>
      <c r="J46" s="2">
        <v>106.16</v>
      </c>
      <c r="K46" s="3">
        <f t="shared" si="5"/>
        <v>3290.96</v>
      </c>
      <c r="L46" s="4">
        <f t="shared" si="6"/>
        <v>3821.76</v>
      </c>
      <c r="M46" s="2">
        <v>1</v>
      </c>
      <c r="N46" s="36">
        <f t="shared" si="7"/>
        <v>3821.76</v>
      </c>
      <c r="O46" s="4"/>
      <c r="P46" s="39" t="s">
        <v>357</v>
      </c>
    </row>
    <row r="47" spans="1:16" s="17" customFormat="1" ht="42" customHeight="1">
      <c r="A47" s="34">
        <v>43</v>
      </c>
      <c r="B47" s="25" t="s">
        <v>336</v>
      </c>
      <c r="C47" s="25"/>
      <c r="D47" s="59" t="s">
        <v>432</v>
      </c>
      <c r="E47" s="26" t="s">
        <v>142</v>
      </c>
      <c r="F47" s="16">
        <v>9</v>
      </c>
      <c r="G47" s="2">
        <v>132.7</v>
      </c>
      <c r="H47" s="42">
        <f>F47*G47</f>
        <v>1194.3</v>
      </c>
      <c r="I47" s="16">
        <v>6</v>
      </c>
      <c r="J47" s="2">
        <v>106.16</v>
      </c>
      <c r="K47" s="3">
        <f>I47*J47</f>
        <v>636.96</v>
      </c>
      <c r="L47" s="4">
        <f>H47+K47</f>
        <v>1831.26</v>
      </c>
      <c r="M47" s="2">
        <v>1</v>
      </c>
      <c r="N47" s="36">
        <f>L47*M47</f>
        <v>1831.26</v>
      </c>
      <c r="O47" s="4" t="s">
        <v>327</v>
      </c>
      <c r="P47" s="4" t="s">
        <v>337</v>
      </c>
    </row>
    <row r="48" spans="1:16" s="17" customFormat="1" ht="54" customHeight="1">
      <c r="A48" s="34">
        <v>44</v>
      </c>
      <c r="B48" s="25" t="s">
        <v>117</v>
      </c>
      <c r="C48" s="25"/>
      <c r="D48" s="59" t="s">
        <v>433</v>
      </c>
      <c r="E48" s="26" t="s">
        <v>142</v>
      </c>
      <c r="F48" s="16">
        <v>15</v>
      </c>
      <c r="G48" s="2">
        <v>132.7</v>
      </c>
      <c r="H48" s="42">
        <f t="shared" si="4"/>
        <v>1990.4999999999998</v>
      </c>
      <c r="I48" s="16">
        <v>5</v>
      </c>
      <c r="J48" s="2">
        <v>106.16</v>
      </c>
      <c r="K48" s="3">
        <f t="shared" si="5"/>
        <v>530.8</v>
      </c>
      <c r="L48" s="4">
        <f t="shared" si="6"/>
        <v>2521.2999999999997</v>
      </c>
      <c r="M48" s="2">
        <v>1</v>
      </c>
      <c r="N48" s="36">
        <f t="shared" si="7"/>
        <v>2521.2999999999997</v>
      </c>
      <c r="O48" s="4"/>
      <c r="P48" s="40" t="s">
        <v>375</v>
      </c>
    </row>
    <row r="49" spans="1:16" s="17" customFormat="1" ht="42" customHeight="1">
      <c r="A49" s="34">
        <v>45</v>
      </c>
      <c r="B49" s="1" t="s">
        <v>129</v>
      </c>
      <c r="C49" s="1"/>
      <c r="D49" s="59"/>
      <c r="E49" s="10" t="s">
        <v>142</v>
      </c>
      <c r="F49" s="2"/>
      <c r="G49" s="2">
        <v>132.7</v>
      </c>
      <c r="H49" s="42">
        <f t="shared" si="4"/>
        <v>0</v>
      </c>
      <c r="I49" s="2"/>
      <c r="J49" s="2">
        <v>106.16</v>
      </c>
      <c r="K49" s="3">
        <f t="shared" si="5"/>
        <v>0</v>
      </c>
      <c r="L49" s="4">
        <f t="shared" si="6"/>
        <v>0</v>
      </c>
      <c r="M49" s="2">
        <v>1</v>
      </c>
      <c r="N49" s="36">
        <f t="shared" si="7"/>
        <v>0</v>
      </c>
      <c r="O49" s="4"/>
      <c r="P49" s="4"/>
    </row>
    <row r="50" spans="1:17" s="17" customFormat="1" ht="42" customHeight="1">
      <c r="A50" s="34">
        <v>46</v>
      </c>
      <c r="B50" s="25" t="s">
        <v>157</v>
      </c>
      <c r="C50" s="25"/>
      <c r="D50" s="59" t="s">
        <v>434</v>
      </c>
      <c r="E50" s="24" t="s">
        <v>142</v>
      </c>
      <c r="F50" s="16">
        <v>18</v>
      </c>
      <c r="G50" s="2">
        <v>132.7</v>
      </c>
      <c r="H50" s="42">
        <f t="shared" si="4"/>
        <v>2388.6</v>
      </c>
      <c r="I50" s="16">
        <v>20</v>
      </c>
      <c r="J50" s="2">
        <v>106.16</v>
      </c>
      <c r="K50" s="3">
        <f t="shared" si="5"/>
        <v>2123.2</v>
      </c>
      <c r="L50" s="4">
        <f t="shared" si="6"/>
        <v>4511.799999999999</v>
      </c>
      <c r="M50" s="2">
        <v>1</v>
      </c>
      <c r="N50" s="36">
        <f t="shared" si="7"/>
        <v>4511.799999999999</v>
      </c>
      <c r="O50" s="4" t="s">
        <v>327</v>
      </c>
      <c r="P50" s="4"/>
      <c r="Q50" s="17" t="s">
        <v>68</v>
      </c>
    </row>
    <row r="51" spans="1:16" s="17" customFormat="1" ht="42" customHeight="1">
      <c r="A51" s="34">
        <v>47</v>
      </c>
      <c r="B51" s="25" t="s">
        <v>105</v>
      </c>
      <c r="C51" s="25"/>
      <c r="D51" s="59" t="s">
        <v>435</v>
      </c>
      <c r="E51" s="26" t="s">
        <v>85</v>
      </c>
      <c r="F51" s="2">
        <v>3</v>
      </c>
      <c r="G51" s="2">
        <v>132.7</v>
      </c>
      <c r="H51" s="42">
        <f t="shared" si="4"/>
        <v>398.09999999999997</v>
      </c>
      <c r="I51" s="2">
        <v>17</v>
      </c>
      <c r="J51" s="2">
        <v>106.16</v>
      </c>
      <c r="K51" s="3">
        <f t="shared" si="5"/>
        <v>1804.72</v>
      </c>
      <c r="L51" s="4">
        <f t="shared" si="6"/>
        <v>2202.82</v>
      </c>
      <c r="M51" s="2">
        <v>1</v>
      </c>
      <c r="N51" s="36">
        <f t="shared" si="7"/>
        <v>2202.82</v>
      </c>
      <c r="O51" s="4"/>
      <c r="P51" s="39" t="s">
        <v>356</v>
      </c>
    </row>
    <row r="52" spans="1:16" s="17" customFormat="1" ht="42" customHeight="1">
      <c r="A52" s="34">
        <v>48</v>
      </c>
      <c r="B52" s="25" t="s">
        <v>108</v>
      </c>
      <c r="C52" s="25"/>
      <c r="D52" s="59" t="s">
        <v>436</v>
      </c>
      <c r="E52" s="26" t="s">
        <v>85</v>
      </c>
      <c r="F52" s="2">
        <v>5</v>
      </c>
      <c r="G52" s="2">
        <v>132.7</v>
      </c>
      <c r="H52" s="42">
        <f t="shared" si="4"/>
        <v>663.5</v>
      </c>
      <c r="I52" s="2">
        <v>36</v>
      </c>
      <c r="J52" s="2">
        <v>106.16</v>
      </c>
      <c r="K52" s="3">
        <f t="shared" si="5"/>
        <v>3821.7599999999998</v>
      </c>
      <c r="L52" s="4">
        <f t="shared" si="6"/>
        <v>4485.26</v>
      </c>
      <c r="M52" s="2">
        <v>1</v>
      </c>
      <c r="N52" s="36">
        <f t="shared" si="7"/>
        <v>4485.26</v>
      </c>
      <c r="O52" s="4" t="s">
        <v>327</v>
      </c>
      <c r="P52" s="53" t="s">
        <v>353</v>
      </c>
    </row>
    <row r="53" spans="1:16" s="17" customFormat="1" ht="58.5" customHeight="1">
      <c r="A53" s="34">
        <v>49</v>
      </c>
      <c r="B53" s="25" t="s">
        <v>380</v>
      </c>
      <c r="C53" s="25"/>
      <c r="D53" s="59" t="s">
        <v>437</v>
      </c>
      <c r="E53" s="24" t="s">
        <v>85</v>
      </c>
      <c r="F53" s="16">
        <v>2</v>
      </c>
      <c r="G53" s="2">
        <v>132.7</v>
      </c>
      <c r="H53" s="42">
        <f t="shared" si="4"/>
        <v>265.4</v>
      </c>
      <c r="I53" s="16">
        <v>10</v>
      </c>
      <c r="J53" s="2">
        <v>106.16</v>
      </c>
      <c r="K53" s="3">
        <f t="shared" si="5"/>
        <v>1061.6</v>
      </c>
      <c r="L53" s="4">
        <f t="shared" si="6"/>
        <v>1327</v>
      </c>
      <c r="M53" s="2">
        <v>1</v>
      </c>
      <c r="N53" s="36">
        <f t="shared" si="7"/>
        <v>1327</v>
      </c>
      <c r="O53" s="4" t="s">
        <v>327</v>
      </c>
      <c r="P53" s="4" t="s">
        <v>381</v>
      </c>
    </row>
    <row r="54" spans="1:16" s="17" customFormat="1" ht="48" customHeight="1">
      <c r="A54" s="34">
        <v>50</v>
      </c>
      <c r="B54" s="1" t="s">
        <v>112</v>
      </c>
      <c r="C54" s="1"/>
      <c r="D54" s="59" t="s">
        <v>438</v>
      </c>
      <c r="E54" s="10" t="s">
        <v>88</v>
      </c>
      <c r="F54" s="2">
        <v>1</v>
      </c>
      <c r="G54" s="2">
        <v>132.7</v>
      </c>
      <c r="H54" s="42">
        <f t="shared" si="4"/>
        <v>132.7</v>
      </c>
      <c r="I54" s="2">
        <v>7</v>
      </c>
      <c r="J54" s="2">
        <v>106.16</v>
      </c>
      <c r="K54" s="3">
        <f t="shared" si="5"/>
        <v>743.12</v>
      </c>
      <c r="L54" s="4">
        <f t="shared" si="6"/>
        <v>875.8199999999999</v>
      </c>
      <c r="M54" s="2">
        <v>1</v>
      </c>
      <c r="N54" s="36">
        <f t="shared" si="7"/>
        <v>875.8199999999999</v>
      </c>
      <c r="O54" s="4" t="s">
        <v>327</v>
      </c>
      <c r="P54" s="39" t="s">
        <v>349</v>
      </c>
    </row>
    <row r="55" spans="1:16" s="17" customFormat="1" ht="48" customHeight="1">
      <c r="A55" s="34">
        <v>51</v>
      </c>
      <c r="B55" s="1" t="s">
        <v>131</v>
      </c>
      <c r="C55" s="1"/>
      <c r="D55" s="59" t="s">
        <v>439</v>
      </c>
      <c r="E55" s="10" t="s">
        <v>88</v>
      </c>
      <c r="F55" s="2">
        <v>3</v>
      </c>
      <c r="G55" s="2">
        <v>132.7</v>
      </c>
      <c r="H55" s="42">
        <f t="shared" si="4"/>
        <v>398.09999999999997</v>
      </c>
      <c r="I55" s="2">
        <v>25</v>
      </c>
      <c r="J55" s="2">
        <v>106.16</v>
      </c>
      <c r="K55" s="3">
        <f t="shared" si="5"/>
        <v>2654</v>
      </c>
      <c r="L55" s="4">
        <f t="shared" si="6"/>
        <v>3052.1</v>
      </c>
      <c r="M55" s="2">
        <v>1</v>
      </c>
      <c r="N55" s="36">
        <f t="shared" si="7"/>
        <v>3052.1</v>
      </c>
      <c r="O55" s="4" t="s">
        <v>327</v>
      </c>
      <c r="P55" s="39" t="s">
        <v>362</v>
      </c>
    </row>
    <row r="56" spans="1:16" s="17" customFormat="1" ht="48" customHeight="1">
      <c r="A56" s="34">
        <v>52</v>
      </c>
      <c r="B56" s="1" t="s">
        <v>132</v>
      </c>
      <c r="C56" s="1"/>
      <c r="D56" s="59" t="s">
        <v>440</v>
      </c>
      <c r="E56" s="10" t="s">
        <v>88</v>
      </c>
      <c r="F56" s="2">
        <v>1</v>
      </c>
      <c r="G56" s="2">
        <v>132.7</v>
      </c>
      <c r="H56" s="42">
        <f t="shared" si="4"/>
        <v>132.7</v>
      </c>
      <c r="I56" s="2">
        <v>5</v>
      </c>
      <c r="J56" s="2">
        <v>106.16</v>
      </c>
      <c r="K56" s="3">
        <f t="shared" si="5"/>
        <v>530.8</v>
      </c>
      <c r="L56" s="4">
        <f t="shared" si="6"/>
        <v>663.5</v>
      </c>
      <c r="M56" s="2">
        <v>1</v>
      </c>
      <c r="N56" s="36">
        <f t="shared" si="7"/>
        <v>663.5</v>
      </c>
      <c r="O56" s="4"/>
      <c r="P56" s="40" t="s">
        <v>365</v>
      </c>
    </row>
    <row r="57" spans="1:16" s="17" customFormat="1" ht="48" customHeight="1">
      <c r="A57" s="34">
        <v>53</v>
      </c>
      <c r="B57" s="25" t="s">
        <v>150</v>
      </c>
      <c r="C57" s="25"/>
      <c r="D57" s="59" t="s">
        <v>441</v>
      </c>
      <c r="E57" s="24" t="s">
        <v>88</v>
      </c>
      <c r="F57" s="16">
        <v>11</v>
      </c>
      <c r="G57" s="2">
        <v>132.7</v>
      </c>
      <c r="H57" s="42">
        <f t="shared" si="4"/>
        <v>1459.6999999999998</v>
      </c>
      <c r="I57" s="16">
        <v>57</v>
      </c>
      <c r="J57" s="2">
        <v>106.16</v>
      </c>
      <c r="K57" s="3">
        <f t="shared" si="5"/>
        <v>6051.12</v>
      </c>
      <c r="L57" s="4">
        <f t="shared" si="6"/>
        <v>7510.82</v>
      </c>
      <c r="M57" s="2">
        <v>1</v>
      </c>
      <c r="N57" s="36">
        <f t="shared" si="7"/>
        <v>7510.82</v>
      </c>
      <c r="O57" s="4"/>
      <c r="P57" s="4"/>
    </row>
    <row r="58" spans="1:16" s="17" customFormat="1" ht="48" customHeight="1">
      <c r="A58" s="34">
        <v>54</v>
      </c>
      <c r="B58" s="55" t="s">
        <v>114</v>
      </c>
      <c r="C58" s="55"/>
      <c r="D58" s="63"/>
      <c r="E58" s="10" t="s">
        <v>90</v>
      </c>
      <c r="F58" s="2"/>
      <c r="G58" s="2">
        <v>132.7</v>
      </c>
      <c r="H58" s="42">
        <f t="shared" si="4"/>
        <v>0</v>
      </c>
      <c r="I58" s="2"/>
      <c r="J58" s="2">
        <v>106.16</v>
      </c>
      <c r="K58" s="3">
        <f t="shared" si="5"/>
        <v>0</v>
      </c>
      <c r="L58" s="4">
        <f t="shared" si="6"/>
        <v>0</v>
      </c>
      <c r="M58" s="2">
        <v>1</v>
      </c>
      <c r="N58" s="36">
        <f t="shared" si="7"/>
        <v>0</v>
      </c>
      <c r="O58" s="4"/>
      <c r="P58" s="4" t="s">
        <v>378</v>
      </c>
    </row>
    <row r="59" spans="1:16" s="17" customFormat="1" ht="48" customHeight="1">
      <c r="A59" s="34">
        <v>55</v>
      </c>
      <c r="B59" s="1" t="s">
        <v>93</v>
      </c>
      <c r="C59" s="1"/>
      <c r="D59" s="59"/>
      <c r="E59" s="10" t="s">
        <v>136</v>
      </c>
      <c r="F59" s="2"/>
      <c r="G59" s="2">
        <v>132.7</v>
      </c>
      <c r="H59" s="42">
        <f t="shared" si="4"/>
        <v>0</v>
      </c>
      <c r="I59" s="2"/>
      <c r="J59" s="2">
        <v>106.16</v>
      </c>
      <c r="K59" s="3">
        <f t="shared" si="5"/>
        <v>0</v>
      </c>
      <c r="L59" s="4">
        <f t="shared" si="6"/>
        <v>0</v>
      </c>
      <c r="M59" s="2">
        <v>1</v>
      </c>
      <c r="N59" s="36">
        <f t="shared" si="7"/>
        <v>0</v>
      </c>
      <c r="O59" s="4"/>
      <c r="P59" s="4"/>
    </row>
    <row r="60" spans="1:16" s="17" customFormat="1" ht="48" customHeight="1">
      <c r="A60" s="34">
        <v>56</v>
      </c>
      <c r="B60" s="1" t="s">
        <v>128</v>
      </c>
      <c r="C60" s="1"/>
      <c r="D60" s="59" t="s">
        <v>442</v>
      </c>
      <c r="E60" s="10" t="s">
        <v>136</v>
      </c>
      <c r="F60" s="2">
        <v>27</v>
      </c>
      <c r="G60" s="2">
        <v>132.7</v>
      </c>
      <c r="H60" s="42">
        <f t="shared" si="4"/>
        <v>3582.8999999999996</v>
      </c>
      <c r="I60" s="2">
        <v>44</v>
      </c>
      <c r="J60" s="2">
        <v>106.16</v>
      </c>
      <c r="K60" s="3">
        <f t="shared" si="5"/>
        <v>4671.04</v>
      </c>
      <c r="L60" s="4">
        <f t="shared" si="6"/>
        <v>8253.939999999999</v>
      </c>
      <c r="M60" s="2">
        <v>1</v>
      </c>
      <c r="N60" s="36">
        <f t="shared" si="7"/>
        <v>8253.939999999999</v>
      </c>
      <c r="O60" s="4"/>
      <c r="P60" s="40" t="s">
        <v>376</v>
      </c>
    </row>
    <row r="61" spans="1:16" s="17" customFormat="1" ht="48" customHeight="1">
      <c r="A61" s="34">
        <v>57</v>
      </c>
      <c r="B61" s="25" t="s">
        <v>155</v>
      </c>
      <c r="C61" s="25"/>
      <c r="D61" s="59" t="s">
        <v>443</v>
      </c>
      <c r="E61" s="24" t="s">
        <v>136</v>
      </c>
      <c r="F61" s="16">
        <v>2</v>
      </c>
      <c r="G61" s="2">
        <v>132.7</v>
      </c>
      <c r="H61" s="42">
        <f t="shared" si="4"/>
        <v>265.4</v>
      </c>
      <c r="I61" s="16">
        <v>13</v>
      </c>
      <c r="J61" s="2">
        <v>106.16</v>
      </c>
      <c r="K61" s="3">
        <f t="shared" si="5"/>
        <v>1380.08</v>
      </c>
      <c r="L61" s="4">
        <f t="shared" si="6"/>
        <v>1645.48</v>
      </c>
      <c r="M61" s="2">
        <v>1</v>
      </c>
      <c r="N61" s="36">
        <f t="shared" si="7"/>
        <v>1645.48</v>
      </c>
      <c r="O61" s="4"/>
      <c r="P61" s="4" t="s">
        <v>394</v>
      </c>
    </row>
    <row r="62" spans="1:16" s="17" customFormat="1" ht="48" customHeight="1">
      <c r="A62" s="34">
        <v>58</v>
      </c>
      <c r="B62" s="25" t="s">
        <v>158</v>
      </c>
      <c r="C62" s="25"/>
      <c r="D62" s="59" t="s">
        <v>444</v>
      </c>
      <c r="E62" s="24" t="s">
        <v>136</v>
      </c>
      <c r="F62" s="16">
        <v>6</v>
      </c>
      <c r="G62" s="2">
        <v>132.7</v>
      </c>
      <c r="H62" s="42">
        <f t="shared" si="4"/>
        <v>796.1999999999999</v>
      </c>
      <c r="I62" s="16">
        <v>51</v>
      </c>
      <c r="J62" s="2">
        <v>106.16</v>
      </c>
      <c r="K62" s="3">
        <f t="shared" si="5"/>
        <v>5414.16</v>
      </c>
      <c r="L62" s="4">
        <f t="shared" si="6"/>
        <v>6210.36</v>
      </c>
      <c r="M62" s="2">
        <v>1</v>
      </c>
      <c r="N62" s="36">
        <f t="shared" si="7"/>
        <v>6210.36</v>
      </c>
      <c r="O62" s="4" t="s">
        <v>327</v>
      </c>
      <c r="P62" s="40" t="s">
        <v>370</v>
      </c>
    </row>
    <row r="63" spans="1:16" s="17" customFormat="1" ht="48" customHeight="1">
      <c r="A63" s="34">
        <v>59</v>
      </c>
      <c r="B63" s="1" t="s">
        <v>94</v>
      </c>
      <c r="C63" s="1"/>
      <c r="D63" s="59" t="s">
        <v>445</v>
      </c>
      <c r="E63" s="10" t="s">
        <v>81</v>
      </c>
      <c r="F63" s="2">
        <v>1</v>
      </c>
      <c r="G63" s="2">
        <v>132.7</v>
      </c>
      <c r="H63" s="42">
        <f t="shared" si="4"/>
        <v>132.7</v>
      </c>
      <c r="I63" s="2">
        <v>11</v>
      </c>
      <c r="J63" s="2">
        <v>106.16</v>
      </c>
      <c r="K63" s="3">
        <f t="shared" si="5"/>
        <v>1167.76</v>
      </c>
      <c r="L63" s="4">
        <f t="shared" si="6"/>
        <v>1300.46</v>
      </c>
      <c r="M63" s="2">
        <v>1</v>
      </c>
      <c r="N63" s="36">
        <f t="shared" si="7"/>
        <v>1300.46</v>
      </c>
      <c r="O63" s="4"/>
      <c r="P63" s="39" t="s">
        <v>361</v>
      </c>
    </row>
    <row r="64" spans="1:16" s="17" customFormat="1" ht="48" customHeight="1">
      <c r="A64" s="34">
        <v>60</v>
      </c>
      <c r="B64" s="1" t="s">
        <v>95</v>
      </c>
      <c r="C64" s="1"/>
      <c r="D64" s="59" t="s">
        <v>446</v>
      </c>
      <c r="E64" s="10" t="s">
        <v>81</v>
      </c>
      <c r="F64" s="2">
        <v>3</v>
      </c>
      <c r="G64" s="2">
        <v>132.7</v>
      </c>
      <c r="H64" s="42">
        <f t="shared" si="4"/>
        <v>398.09999999999997</v>
      </c>
      <c r="I64" s="2">
        <v>13</v>
      </c>
      <c r="J64" s="2">
        <v>106.16</v>
      </c>
      <c r="K64" s="3">
        <f t="shared" si="5"/>
        <v>1380.08</v>
      </c>
      <c r="L64" s="4">
        <f t="shared" si="6"/>
        <v>1778.1799999999998</v>
      </c>
      <c r="M64" s="2">
        <v>1</v>
      </c>
      <c r="N64" s="36">
        <f t="shared" si="7"/>
        <v>1778.1799999999998</v>
      </c>
      <c r="O64" s="4" t="s">
        <v>327</v>
      </c>
      <c r="P64" s="39" t="s">
        <v>347</v>
      </c>
    </row>
    <row r="65" spans="1:16" s="17" customFormat="1" ht="57" customHeight="1">
      <c r="A65" s="34">
        <v>61</v>
      </c>
      <c r="B65" s="25" t="s">
        <v>368</v>
      </c>
      <c r="C65" s="25"/>
      <c r="D65" s="59" t="s">
        <v>447</v>
      </c>
      <c r="E65" s="10" t="s">
        <v>81</v>
      </c>
      <c r="F65" s="2">
        <v>6</v>
      </c>
      <c r="G65" s="2">
        <v>132.7</v>
      </c>
      <c r="H65" s="42">
        <f t="shared" si="4"/>
        <v>796.1999999999999</v>
      </c>
      <c r="I65" s="2">
        <v>95</v>
      </c>
      <c r="J65" s="2">
        <v>106.16</v>
      </c>
      <c r="K65" s="3">
        <f t="shared" si="5"/>
        <v>10085.199999999999</v>
      </c>
      <c r="L65" s="4">
        <f t="shared" si="6"/>
        <v>10881.4</v>
      </c>
      <c r="M65" s="2">
        <v>1</v>
      </c>
      <c r="N65" s="36">
        <f t="shared" si="7"/>
        <v>10881.4</v>
      </c>
      <c r="O65" s="4"/>
      <c r="P65" s="4"/>
    </row>
    <row r="66" spans="1:16" s="17" customFormat="1" ht="48" customHeight="1">
      <c r="A66" s="34">
        <v>62</v>
      </c>
      <c r="B66" s="25" t="s">
        <v>100</v>
      </c>
      <c r="C66" s="25"/>
      <c r="D66" s="59" t="s">
        <v>448</v>
      </c>
      <c r="E66" s="32" t="s">
        <v>81</v>
      </c>
      <c r="F66" s="2">
        <v>10</v>
      </c>
      <c r="G66" s="2">
        <v>132.7</v>
      </c>
      <c r="H66" s="42">
        <f t="shared" si="4"/>
        <v>1327</v>
      </c>
      <c r="I66" s="2">
        <v>40</v>
      </c>
      <c r="J66" s="2">
        <v>106.16</v>
      </c>
      <c r="K66" s="3">
        <f t="shared" si="5"/>
        <v>4246.4</v>
      </c>
      <c r="L66" s="4">
        <f t="shared" si="6"/>
        <v>5573.4</v>
      </c>
      <c r="M66" s="2">
        <v>1</v>
      </c>
      <c r="N66" s="36">
        <f t="shared" si="7"/>
        <v>5573.4</v>
      </c>
      <c r="O66" s="4"/>
      <c r="P66" s="39" t="s">
        <v>354</v>
      </c>
    </row>
    <row r="67" spans="1:16" s="17" customFormat="1" ht="48" customHeight="1">
      <c r="A67" s="34">
        <v>63</v>
      </c>
      <c r="B67" s="25" t="s">
        <v>110</v>
      </c>
      <c r="C67" s="25"/>
      <c r="D67" s="59" t="s">
        <v>449</v>
      </c>
      <c r="E67" s="26" t="s">
        <v>81</v>
      </c>
      <c r="F67" s="2">
        <v>3</v>
      </c>
      <c r="G67" s="2">
        <v>132.7</v>
      </c>
      <c r="H67" s="42">
        <f t="shared" si="4"/>
        <v>398.09999999999997</v>
      </c>
      <c r="I67" s="2">
        <v>12</v>
      </c>
      <c r="J67" s="2">
        <v>106.16</v>
      </c>
      <c r="K67" s="3">
        <f t="shared" si="5"/>
        <v>1273.92</v>
      </c>
      <c r="L67" s="4">
        <f t="shared" si="6"/>
        <v>1672.02</v>
      </c>
      <c r="M67" s="2">
        <v>1</v>
      </c>
      <c r="N67" s="36">
        <f t="shared" si="7"/>
        <v>1672.02</v>
      </c>
      <c r="O67" s="4"/>
      <c r="P67" s="39" t="s">
        <v>341</v>
      </c>
    </row>
    <row r="68" spans="1:16" s="17" customFormat="1" ht="48" customHeight="1">
      <c r="A68" s="34">
        <v>64</v>
      </c>
      <c r="B68" s="1" t="s">
        <v>113</v>
      </c>
      <c r="C68" s="1"/>
      <c r="D68" s="59" t="s">
        <v>450</v>
      </c>
      <c r="E68" s="10" t="s">
        <v>81</v>
      </c>
      <c r="F68" s="2">
        <v>1</v>
      </c>
      <c r="G68" s="2">
        <v>132.7</v>
      </c>
      <c r="H68" s="42">
        <f t="shared" si="4"/>
        <v>132.7</v>
      </c>
      <c r="I68" s="2">
        <v>5</v>
      </c>
      <c r="J68" s="2">
        <v>106.16</v>
      </c>
      <c r="K68" s="3">
        <f t="shared" si="5"/>
        <v>530.8</v>
      </c>
      <c r="L68" s="4">
        <f t="shared" si="6"/>
        <v>663.5</v>
      </c>
      <c r="M68" s="2">
        <v>1</v>
      </c>
      <c r="N68" s="36">
        <f t="shared" si="7"/>
        <v>663.5</v>
      </c>
      <c r="O68" s="4"/>
      <c r="P68" s="4"/>
    </row>
    <row r="69" spans="1:16" s="17" customFormat="1" ht="48" customHeight="1">
      <c r="A69" s="34">
        <v>65</v>
      </c>
      <c r="B69" s="1" t="s">
        <v>122</v>
      </c>
      <c r="C69" s="1"/>
      <c r="D69" s="59" t="s">
        <v>451</v>
      </c>
      <c r="E69" s="10" t="s">
        <v>81</v>
      </c>
      <c r="F69" s="2">
        <v>2</v>
      </c>
      <c r="G69" s="2">
        <v>132.7</v>
      </c>
      <c r="H69" s="42">
        <f aca="true" t="shared" si="8" ref="H69:H79">F69*G69</f>
        <v>265.4</v>
      </c>
      <c r="I69" s="2">
        <v>13</v>
      </c>
      <c r="J69" s="2">
        <v>106.16</v>
      </c>
      <c r="K69" s="3">
        <f aca="true" t="shared" si="9" ref="K69:K79">I69*J69</f>
        <v>1380.08</v>
      </c>
      <c r="L69" s="4">
        <f aca="true" t="shared" si="10" ref="L69:L79">H69+K69</f>
        <v>1645.48</v>
      </c>
      <c r="M69" s="2">
        <v>1</v>
      </c>
      <c r="N69" s="36">
        <f aca="true" t="shared" si="11" ref="N69:N79">L69*M69</f>
        <v>1645.48</v>
      </c>
      <c r="O69" s="4"/>
      <c r="P69" s="39" t="s">
        <v>352</v>
      </c>
    </row>
    <row r="70" spans="1:16" s="17" customFormat="1" ht="48" customHeight="1">
      <c r="A70" s="34">
        <v>66</v>
      </c>
      <c r="B70" s="25" t="s">
        <v>147</v>
      </c>
      <c r="C70" s="25"/>
      <c r="D70" s="59" t="s">
        <v>452</v>
      </c>
      <c r="E70" s="24" t="s">
        <v>81</v>
      </c>
      <c r="F70" s="16">
        <v>11</v>
      </c>
      <c r="G70" s="2">
        <v>132.7</v>
      </c>
      <c r="H70" s="42">
        <f t="shared" si="8"/>
        <v>1459.6999999999998</v>
      </c>
      <c r="I70" s="16">
        <v>56</v>
      </c>
      <c r="J70" s="2">
        <v>106.16</v>
      </c>
      <c r="K70" s="3">
        <f t="shared" si="9"/>
        <v>5944.96</v>
      </c>
      <c r="L70" s="4">
        <f t="shared" si="10"/>
        <v>7404.66</v>
      </c>
      <c r="M70" s="2">
        <v>1</v>
      </c>
      <c r="N70" s="36">
        <f t="shared" si="11"/>
        <v>7404.66</v>
      </c>
      <c r="O70" s="4"/>
      <c r="P70" s="40" t="s">
        <v>326</v>
      </c>
    </row>
    <row r="71" spans="1:16" s="17" customFormat="1" ht="48" customHeight="1">
      <c r="A71" s="34">
        <v>67</v>
      </c>
      <c r="B71" s="25" t="s">
        <v>92</v>
      </c>
      <c r="C71" s="25"/>
      <c r="D71" s="59" t="s">
        <v>453</v>
      </c>
      <c r="E71" s="26" t="s">
        <v>135</v>
      </c>
      <c r="F71" s="2">
        <v>3</v>
      </c>
      <c r="G71" s="2">
        <v>132.7</v>
      </c>
      <c r="H71" s="42">
        <f t="shared" si="8"/>
        <v>398.09999999999997</v>
      </c>
      <c r="I71" s="2">
        <v>14</v>
      </c>
      <c r="J71" s="2">
        <v>106.16</v>
      </c>
      <c r="K71" s="3">
        <f t="shared" si="9"/>
        <v>1486.24</v>
      </c>
      <c r="L71" s="4">
        <f t="shared" si="10"/>
        <v>1884.34</v>
      </c>
      <c r="M71" s="2">
        <v>1</v>
      </c>
      <c r="N71" s="36">
        <f t="shared" si="11"/>
        <v>1884.34</v>
      </c>
      <c r="O71" s="4"/>
      <c r="P71" s="53" t="s">
        <v>384</v>
      </c>
    </row>
    <row r="72" spans="1:16" s="17" customFormat="1" ht="48" customHeight="1">
      <c r="A72" s="34">
        <v>68</v>
      </c>
      <c r="B72" s="1" t="s">
        <v>130</v>
      </c>
      <c r="C72" s="1"/>
      <c r="D72" s="59" t="s">
        <v>454</v>
      </c>
      <c r="E72" s="10" t="s">
        <v>135</v>
      </c>
      <c r="F72" s="2">
        <v>3</v>
      </c>
      <c r="G72" s="2">
        <v>132.7</v>
      </c>
      <c r="H72" s="42">
        <f t="shared" si="8"/>
        <v>398.09999999999997</v>
      </c>
      <c r="I72" s="2">
        <v>14</v>
      </c>
      <c r="J72" s="2">
        <v>106.16</v>
      </c>
      <c r="K72" s="3">
        <f t="shared" si="9"/>
        <v>1486.24</v>
      </c>
      <c r="L72" s="4">
        <f t="shared" si="10"/>
        <v>1884.34</v>
      </c>
      <c r="M72" s="2">
        <v>1</v>
      </c>
      <c r="N72" s="36">
        <f t="shared" si="11"/>
        <v>1884.34</v>
      </c>
      <c r="O72" s="4"/>
      <c r="P72" s="39" t="s">
        <v>351</v>
      </c>
    </row>
    <row r="73" spans="1:16" s="17" customFormat="1" ht="48" customHeight="1">
      <c r="A73" s="34">
        <v>69</v>
      </c>
      <c r="B73" s="25" t="s">
        <v>153</v>
      </c>
      <c r="C73" s="25"/>
      <c r="D73" s="59" t="s">
        <v>455</v>
      </c>
      <c r="E73" s="24" t="s">
        <v>135</v>
      </c>
      <c r="F73" s="16">
        <v>6</v>
      </c>
      <c r="G73" s="2">
        <v>132.7</v>
      </c>
      <c r="H73" s="42">
        <f t="shared" si="8"/>
        <v>796.1999999999999</v>
      </c>
      <c r="I73" s="16">
        <v>32</v>
      </c>
      <c r="J73" s="2">
        <v>106.16</v>
      </c>
      <c r="K73" s="3">
        <f t="shared" si="9"/>
        <v>3397.12</v>
      </c>
      <c r="L73" s="4">
        <f t="shared" si="10"/>
        <v>4193.32</v>
      </c>
      <c r="M73" s="2">
        <v>1</v>
      </c>
      <c r="N73" s="36">
        <f t="shared" si="11"/>
        <v>4193.32</v>
      </c>
      <c r="O73" s="4"/>
      <c r="P73" s="4"/>
    </row>
    <row r="74" spans="1:16" s="17" customFormat="1" ht="48" customHeight="1">
      <c r="A74" s="34">
        <v>70</v>
      </c>
      <c r="B74" s="55" t="s">
        <v>111</v>
      </c>
      <c r="C74" s="55"/>
      <c r="D74" s="63"/>
      <c r="E74" s="26" t="s">
        <v>83</v>
      </c>
      <c r="F74" s="2"/>
      <c r="G74" s="2">
        <v>132.7</v>
      </c>
      <c r="H74" s="42">
        <f t="shared" si="8"/>
        <v>0</v>
      </c>
      <c r="I74" s="2"/>
      <c r="J74" s="2">
        <v>106.16</v>
      </c>
      <c r="K74" s="3">
        <f t="shared" si="9"/>
        <v>0</v>
      </c>
      <c r="L74" s="4">
        <f t="shared" si="10"/>
        <v>0</v>
      </c>
      <c r="M74" s="2">
        <v>1</v>
      </c>
      <c r="N74" s="36">
        <f t="shared" si="11"/>
        <v>0</v>
      </c>
      <c r="O74" s="4"/>
      <c r="P74" s="4" t="s">
        <v>379</v>
      </c>
    </row>
    <row r="75" spans="1:16" s="17" customFormat="1" ht="48" customHeight="1">
      <c r="A75" s="34">
        <v>71</v>
      </c>
      <c r="B75" s="25" t="s">
        <v>115</v>
      </c>
      <c r="C75" s="25"/>
      <c r="D75" s="59" t="s">
        <v>456</v>
      </c>
      <c r="E75" s="24" t="s">
        <v>83</v>
      </c>
      <c r="F75" s="16">
        <v>1</v>
      </c>
      <c r="G75" s="2">
        <v>132.7</v>
      </c>
      <c r="H75" s="42">
        <f t="shared" si="8"/>
        <v>132.7</v>
      </c>
      <c r="I75" s="16">
        <v>5</v>
      </c>
      <c r="J75" s="2">
        <v>106.16</v>
      </c>
      <c r="K75" s="3">
        <f t="shared" si="9"/>
        <v>530.8</v>
      </c>
      <c r="L75" s="4">
        <f t="shared" si="10"/>
        <v>663.5</v>
      </c>
      <c r="M75" s="2">
        <v>1</v>
      </c>
      <c r="N75" s="36">
        <f t="shared" si="11"/>
        <v>663.5</v>
      </c>
      <c r="O75" s="4" t="s">
        <v>327</v>
      </c>
      <c r="P75" s="4" t="s">
        <v>329</v>
      </c>
    </row>
    <row r="76" spans="1:16" s="17" customFormat="1" ht="97.5" customHeight="1">
      <c r="A76" s="34">
        <v>72</v>
      </c>
      <c r="B76" s="25" t="s">
        <v>367</v>
      </c>
      <c r="C76" s="25"/>
      <c r="D76" s="59" t="s">
        <v>457</v>
      </c>
      <c r="E76" s="24" t="s">
        <v>83</v>
      </c>
      <c r="F76" s="16">
        <v>3</v>
      </c>
      <c r="G76" s="2">
        <v>132.7</v>
      </c>
      <c r="H76" s="42">
        <f t="shared" si="8"/>
        <v>398.09999999999997</v>
      </c>
      <c r="I76" s="16">
        <v>24</v>
      </c>
      <c r="J76" s="2">
        <v>106.16</v>
      </c>
      <c r="K76" s="3">
        <f t="shared" si="9"/>
        <v>2547.84</v>
      </c>
      <c r="L76" s="4">
        <f t="shared" si="10"/>
        <v>2945.94</v>
      </c>
      <c r="M76" s="2">
        <v>1</v>
      </c>
      <c r="N76" s="36">
        <f t="shared" si="11"/>
        <v>2945.94</v>
      </c>
      <c r="O76" s="4"/>
      <c r="P76" s="4" t="s">
        <v>62</v>
      </c>
    </row>
    <row r="77" spans="1:16" s="17" customFormat="1" ht="48" customHeight="1">
      <c r="A77" s="34">
        <v>73</v>
      </c>
      <c r="B77" s="25" t="s">
        <v>156</v>
      </c>
      <c r="C77" s="25"/>
      <c r="D77" s="59" t="s">
        <v>458</v>
      </c>
      <c r="E77" s="24" t="s">
        <v>83</v>
      </c>
      <c r="F77" s="16">
        <v>5</v>
      </c>
      <c r="G77" s="2">
        <v>132.7</v>
      </c>
      <c r="H77" s="42">
        <f t="shared" si="8"/>
        <v>663.5</v>
      </c>
      <c r="I77" s="16">
        <v>17</v>
      </c>
      <c r="J77" s="2">
        <v>106.16</v>
      </c>
      <c r="K77" s="3">
        <f t="shared" si="9"/>
        <v>1804.72</v>
      </c>
      <c r="L77" s="4">
        <f t="shared" si="10"/>
        <v>2468.2200000000003</v>
      </c>
      <c r="M77" s="2">
        <v>1</v>
      </c>
      <c r="N77" s="36">
        <f t="shared" si="11"/>
        <v>2468.2200000000003</v>
      </c>
      <c r="O77" s="4"/>
      <c r="P77" s="4"/>
    </row>
    <row r="78" spans="1:16" s="12" customFormat="1" ht="59.25" customHeight="1">
      <c r="A78" s="34">
        <v>74</v>
      </c>
      <c r="B78" s="25" t="s">
        <v>342</v>
      </c>
      <c r="C78" s="57" t="s">
        <v>396</v>
      </c>
      <c r="D78" s="59"/>
      <c r="E78" s="24" t="s">
        <v>80</v>
      </c>
      <c r="F78" s="16">
        <v>6</v>
      </c>
      <c r="G78" s="2">
        <v>132.7</v>
      </c>
      <c r="H78" s="42">
        <f t="shared" si="8"/>
        <v>796.1999999999999</v>
      </c>
      <c r="I78" s="16">
        <v>40</v>
      </c>
      <c r="J78" s="2">
        <v>106.16</v>
      </c>
      <c r="K78" s="3">
        <f t="shared" si="9"/>
        <v>4246.4</v>
      </c>
      <c r="L78" s="4">
        <f t="shared" si="10"/>
        <v>5042.599999999999</v>
      </c>
      <c r="M78" s="2">
        <v>1</v>
      </c>
      <c r="N78" s="36">
        <f t="shared" si="11"/>
        <v>5042.599999999999</v>
      </c>
      <c r="O78" s="40" t="s">
        <v>321</v>
      </c>
      <c r="P78" s="40" t="s">
        <v>459</v>
      </c>
    </row>
    <row r="79" spans="1:16" s="35" customFormat="1" ht="60.75" customHeight="1">
      <c r="A79" s="34">
        <v>75</v>
      </c>
      <c r="B79" s="25" t="s">
        <v>348</v>
      </c>
      <c r="C79" s="25"/>
      <c r="D79" s="59"/>
      <c r="E79" s="24" t="s">
        <v>82</v>
      </c>
      <c r="F79" s="16"/>
      <c r="G79" s="2">
        <v>132.7</v>
      </c>
      <c r="H79" s="42">
        <f t="shared" si="8"/>
        <v>0</v>
      </c>
      <c r="I79" s="16"/>
      <c r="J79" s="2">
        <v>106.16</v>
      </c>
      <c r="K79" s="3">
        <f t="shared" si="9"/>
        <v>0</v>
      </c>
      <c r="L79" s="4">
        <f t="shared" si="10"/>
        <v>0</v>
      </c>
      <c r="M79" s="2">
        <v>1</v>
      </c>
      <c r="N79" s="36">
        <f t="shared" si="11"/>
        <v>0</v>
      </c>
      <c r="O79" s="4"/>
      <c r="P79" s="40" t="s">
        <v>64</v>
      </c>
    </row>
    <row r="80" spans="1:16" s="35" customFormat="1" ht="40.5">
      <c r="A80" s="34">
        <v>76</v>
      </c>
      <c r="B80" s="25" t="s">
        <v>386</v>
      </c>
      <c r="C80" s="25"/>
      <c r="D80" s="59"/>
      <c r="E80" s="24" t="s">
        <v>82</v>
      </c>
      <c r="F80" s="16">
        <v>0</v>
      </c>
      <c r="G80" s="2">
        <v>132.7</v>
      </c>
      <c r="H80" s="42">
        <f>F80*G80</f>
        <v>0</v>
      </c>
      <c r="I80" s="16">
        <v>0</v>
      </c>
      <c r="J80" s="2">
        <v>106.16</v>
      </c>
      <c r="K80" s="3">
        <f>I80*J80</f>
        <v>0</v>
      </c>
      <c r="L80" s="4">
        <f>H80+K80</f>
        <v>0</v>
      </c>
      <c r="M80" s="2">
        <v>1</v>
      </c>
      <c r="N80" s="36">
        <f>L80*M80</f>
        <v>0</v>
      </c>
      <c r="O80" s="4"/>
      <c r="P80" s="4" t="s">
        <v>360</v>
      </c>
    </row>
    <row r="81" spans="1:16" s="35" customFormat="1" ht="78" customHeight="1">
      <c r="A81" s="34">
        <v>77</v>
      </c>
      <c r="B81" s="1" t="s">
        <v>363</v>
      </c>
      <c r="C81" s="1"/>
      <c r="D81" s="59" t="s">
        <v>460</v>
      </c>
      <c r="E81" s="10" t="s">
        <v>80</v>
      </c>
      <c r="F81" s="2">
        <v>10</v>
      </c>
      <c r="G81" s="2">
        <v>132.7</v>
      </c>
      <c r="H81" s="42">
        <f>F81*G81</f>
        <v>1327</v>
      </c>
      <c r="I81" s="2">
        <v>229</v>
      </c>
      <c r="J81" s="2">
        <v>106.16</v>
      </c>
      <c r="K81" s="3">
        <f>I81*J81</f>
        <v>24310.64</v>
      </c>
      <c r="L81" s="4">
        <f>H81+K81</f>
        <v>25637.64</v>
      </c>
      <c r="M81" s="2">
        <v>1</v>
      </c>
      <c r="N81" s="36">
        <f>L81*M81</f>
        <v>25637.64</v>
      </c>
      <c r="O81" s="4"/>
      <c r="P81" s="4" t="s">
        <v>364</v>
      </c>
    </row>
    <row r="82" spans="1:16" s="17" customFormat="1" ht="42" customHeight="1">
      <c r="A82" s="34">
        <v>78</v>
      </c>
      <c r="B82" s="1" t="s">
        <v>65</v>
      </c>
      <c r="C82" s="1"/>
      <c r="D82" s="59" t="s">
        <v>426</v>
      </c>
      <c r="E82" s="10" t="s">
        <v>84</v>
      </c>
      <c r="F82" s="2">
        <v>3</v>
      </c>
      <c r="G82" s="2">
        <v>132.7</v>
      </c>
      <c r="H82" s="42">
        <f>F82*G82</f>
        <v>398.09999999999997</v>
      </c>
      <c r="I82" s="2">
        <v>10</v>
      </c>
      <c r="J82" s="2">
        <v>106.16</v>
      </c>
      <c r="K82" s="3">
        <f>I82*J82</f>
        <v>1061.6</v>
      </c>
      <c r="L82" s="4">
        <f>H82+K82</f>
        <v>1459.6999999999998</v>
      </c>
      <c r="M82" s="2">
        <v>1</v>
      </c>
      <c r="N82" s="36">
        <f>L82*M82</f>
        <v>1459.6999999999998</v>
      </c>
      <c r="O82" s="4" t="s">
        <v>327</v>
      </c>
      <c r="P82" s="4" t="s">
        <v>66</v>
      </c>
    </row>
    <row r="83" spans="1:16" ht="40.5">
      <c r="A83" s="34">
        <v>79</v>
      </c>
      <c r="B83" s="25" t="s">
        <v>366</v>
      </c>
      <c r="C83" s="25"/>
      <c r="D83" s="59" t="s">
        <v>462</v>
      </c>
      <c r="E83" s="24" t="s">
        <v>85</v>
      </c>
      <c r="F83" s="16">
        <v>1</v>
      </c>
      <c r="G83" s="2">
        <v>132.7</v>
      </c>
      <c r="H83" s="42">
        <f>F83*G83</f>
        <v>132.7</v>
      </c>
      <c r="I83" s="16">
        <v>4</v>
      </c>
      <c r="J83" s="2">
        <v>106.16</v>
      </c>
      <c r="K83" s="3">
        <f>I83*J83</f>
        <v>424.64</v>
      </c>
      <c r="L83" s="4">
        <f>H83+K83</f>
        <v>557.3399999999999</v>
      </c>
      <c r="M83" s="2">
        <v>1</v>
      </c>
      <c r="N83" s="36">
        <f>L83*M83</f>
        <v>557.3399999999999</v>
      </c>
      <c r="O83" s="4"/>
      <c r="P83" s="4" t="s">
        <v>369</v>
      </c>
    </row>
    <row r="84" spans="1:26" s="7" customFormat="1" ht="39.75" thickBot="1">
      <c r="A84" s="27"/>
      <c r="B84" s="28"/>
      <c r="C84" s="28"/>
      <c r="D84" s="62"/>
      <c r="E84" s="29"/>
      <c r="F84" s="30"/>
      <c r="G84" s="30"/>
      <c r="H84" s="30"/>
      <c r="I84" s="30"/>
      <c r="J84" s="30"/>
      <c r="K84" s="33" t="s">
        <v>86</v>
      </c>
      <c r="L84" s="31">
        <f>SUM(L5:L83)</f>
        <v>275166.72000000003</v>
      </c>
      <c r="M84" s="33" t="s">
        <v>87</v>
      </c>
      <c r="N84" s="31">
        <f>SUM(N5:N83)</f>
        <v>275166.72000000003</v>
      </c>
      <c r="O84" s="38"/>
      <c r="P84" s="38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7" customFormat="1" ht="15">
      <c r="A85" s="5"/>
      <c r="B85" s="5"/>
      <c r="C85" s="5"/>
      <c r="D85" s="60"/>
      <c r="E85" s="6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5" ht="35.25">
      <c r="A86" s="13" t="s">
        <v>144</v>
      </c>
      <c r="B86" s="14"/>
      <c r="C86" s="14"/>
      <c r="E86" s="15"/>
    </row>
    <row r="87" spans="1:5" ht="35.25">
      <c r="A87" s="13" t="s">
        <v>145</v>
      </c>
      <c r="B87" s="14"/>
      <c r="C87" s="14"/>
      <c r="E87" s="15"/>
    </row>
  </sheetData>
  <sheetProtection/>
  <autoFilter ref="A4:N84"/>
  <mergeCells count="1">
    <mergeCell ref="A2:P2"/>
  </mergeCells>
  <hyperlinks>
    <hyperlink ref="D5" r:id="rId1" display="mailto:sbsae-abr@beniculturali.it"/>
    <hyperlink ref="D81" r:id="rId2" display="sspsae-nap@beniculturali.it"/>
    <hyperlink ref="D24" r:id="rId3" display="sba-fvg@beniculturali.it"/>
    <hyperlink ref="D76" r:id="rId4" display="sspsae-ve@beniculturali.it"/>
    <hyperlink ref="D22" r:id="rId5" display="sba-ero.personale@beniculturali.it"/>
  </hyperlinks>
  <printOptions/>
  <pageMargins left="0.7874015748031497" right="0.03937007874015748" top="0.2362204724409449" bottom="0.1968503937007874" header="0.31496062992125984" footer="0.31496062992125984"/>
  <pageSetup fitToHeight="0" fitToWidth="1" horizontalDpi="600" verticalDpi="600" orientation="landscape" paperSize="8" scale="4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180"/>
  <sheetViews>
    <sheetView tabSelected="1" view="pageBreakPreview" zoomScaleSheetLayoutView="100" zoomScalePageLayoutView="0" workbookViewId="0" topLeftCell="A169">
      <pane xSplit="1" topLeftCell="B1" activePane="topRight" state="frozen"/>
      <selection pane="topLeft" activeCell="A1" sqref="A1"/>
      <selection pane="topRight" activeCell="B178" sqref="B178"/>
    </sheetView>
  </sheetViews>
  <sheetFormatPr defaultColWidth="9.140625" defaultRowHeight="12.75"/>
  <cols>
    <col min="1" max="1" width="13.00390625" style="5" customWidth="1"/>
    <col min="2" max="2" width="25.00390625" style="5" customWidth="1"/>
    <col min="3" max="3" width="52.00390625" style="5" hidden="1" customWidth="1"/>
    <col min="4" max="4" width="29.7109375" style="7" hidden="1" customWidth="1"/>
    <col min="5" max="5" width="33.7109375" style="7" hidden="1" customWidth="1"/>
    <col min="6" max="6" width="36.28125" style="43" hidden="1" customWidth="1"/>
    <col min="7" max="7" width="29.7109375" style="7" hidden="1" customWidth="1"/>
    <col min="8" max="8" width="36.28125" style="7" hidden="1" customWidth="1"/>
    <col min="9" max="9" width="39.57421875" style="7" hidden="1" customWidth="1"/>
    <col min="10" max="10" width="44.00390625" style="7" hidden="1" customWidth="1"/>
    <col min="11" max="11" width="27.00390625" style="7" hidden="1" customWidth="1"/>
    <col min="12" max="12" width="27.28125" style="66" customWidth="1"/>
    <col min="13" max="13" width="17.57421875" style="5" customWidth="1"/>
    <col min="14" max="16384" width="9.140625" style="5" customWidth="1"/>
  </cols>
  <sheetData>
    <row r="3" spans="1:13" ht="75" customHeight="1">
      <c r="A3" s="91" t="s">
        <v>543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30" customHeight="1">
      <c r="A4" s="91" t="s">
        <v>541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50.25" customHeight="1">
      <c r="A5" s="91" t="s">
        <v>540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1:21" s="9" customFormat="1" ht="133.5" customHeight="1">
      <c r="A7" s="67" t="s">
        <v>69</v>
      </c>
      <c r="B7" s="67" t="s">
        <v>539</v>
      </c>
      <c r="C7" s="67" t="s">
        <v>463</v>
      </c>
      <c r="D7" s="67" t="s">
        <v>71</v>
      </c>
      <c r="E7" s="67" t="s">
        <v>72</v>
      </c>
      <c r="F7" s="68" t="s">
        <v>73</v>
      </c>
      <c r="G7" s="67" t="s">
        <v>74</v>
      </c>
      <c r="H7" s="67" t="s">
        <v>75</v>
      </c>
      <c r="I7" s="67" t="s">
        <v>76</v>
      </c>
      <c r="J7" s="67" t="s">
        <v>77</v>
      </c>
      <c r="K7" s="67" t="s">
        <v>78</v>
      </c>
      <c r="L7" s="69" t="s">
        <v>542</v>
      </c>
      <c r="M7" s="67" t="s">
        <v>544</v>
      </c>
      <c r="N7" s="8"/>
      <c r="O7" s="8"/>
      <c r="P7" s="8"/>
      <c r="Q7" s="8"/>
      <c r="R7" s="8"/>
      <c r="S7" s="8"/>
      <c r="T7" s="8"/>
      <c r="U7" s="8"/>
    </row>
    <row r="8" spans="1:21" s="9" customFormat="1" ht="56.25" customHeight="1">
      <c r="A8" s="88">
        <v>1</v>
      </c>
      <c r="B8" s="25" t="s">
        <v>168</v>
      </c>
      <c r="C8" s="59" t="s">
        <v>464</v>
      </c>
      <c r="D8" s="59">
        <v>30</v>
      </c>
      <c r="E8" s="70">
        <v>132.7</v>
      </c>
      <c r="F8" s="71">
        <f aca="true" t="shared" si="0" ref="F8:F39">D8*E8</f>
        <v>3980.9999999999995</v>
      </c>
      <c r="G8" s="59">
        <v>65</v>
      </c>
      <c r="H8" s="70">
        <v>106.16</v>
      </c>
      <c r="I8" s="71">
        <f aca="true" t="shared" si="1" ref="I8:I39">G8*H8</f>
        <v>6900.4</v>
      </c>
      <c r="J8" s="40">
        <f aca="true" t="shared" si="2" ref="J8:J39">F8+I8</f>
        <v>10881.4</v>
      </c>
      <c r="K8" s="70">
        <v>1</v>
      </c>
      <c r="L8" s="72">
        <f>M8/1.327</f>
        <v>9042.954031650339</v>
      </c>
      <c r="M8" s="73">
        <v>12000</v>
      </c>
      <c r="N8" s="8"/>
      <c r="O8" s="8"/>
      <c r="P8" s="8"/>
      <c r="Q8" s="8"/>
      <c r="R8" s="8"/>
      <c r="S8" s="8"/>
      <c r="T8" s="8"/>
      <c r="U8" s="8"/>
    </row>
    <row r="9" spans="1:21" s="9" customFormat="1" ht="42" customHeight="1">
      <c r="A9" s="88">
        <v>2</v>
      </c>
      <c r="B9" s="1" t="s">
        <v>206</v>
      </c>
      <c r="C9" s="74" t="s">
        <v>63</v>
      </c>
      <c r="D9" s="70">
        <v>7</v>
      </c>
      <c r="E9" s="70">
        <v>132.7</v>
      </c>
      <c r="F9" s="71">
        <f t="shared" si="0"/>
        <v>928.8999999999999</v>
      </c>
      <c r="G9" s="70">
        <v>11</v>
      </c>
      <c r="H9" s="70">
        <v>106.16</v>
      </c>
      <c r="I9" s="71">
        <f t="shared" si="1"/>
        <v>1167.76</v>
      </c>
      <c r="J9" s="40">
        <f t="shared" si="2"/>
        <v>2096.66</v>
      </c>
      <c r="K9" s="70">
        <v>1</v>
      </c>
      <c r="L9" s="72">
        <f aca="true" t="shared" si="3" ref="L9:L72">M9/1.327</f>
        <v>1582.5169555388095</v>
      </c>
      <c r="M9" s="73">
        <v>2100</v>
      </c>
      <c r="N9" s="8"/>
      <c r="O9" s="8"/>
      <c r="P9" s="8"/>
      <c r="Q9" s="8"/>
      <c r="R9" s="8"/>
      <c r="S9" s="8"/>
      <c r="T9" s="8"/>
      <c r="U9" s="8"/>
    </row>
    <row r="10" spans="1:21" s="9" customFormat="1" ht="42" customHeight="1">
      <c r="A10" s="88">
        <v>3</v>
      </c>
      <c r="B10" s="1" t="s">
        <v>169</v>
      </c>
      <c r="C10" s="70" t="s">
        <v>465</v>
      </c>
      <c r="D10" s="70">
        <v>2</v>
      </c>
      <c r="E10" s="70">
        <v>132.7</v>
      </c>
      <c r="F10" s="71">
        <f t="shared" si="0"/>
        <v>265.4</v>
      </c>
      <c r="G10" s="70">
        <v>32</v>
      </c>
      <c r="H10" s="70">
        <v>106.16</v>
      </c>
      <c r="I10" s="71">
        <f t="shared" si="1"/>
        <v>3397.12</v>
      </c>
      <c r="J10" s="40">
        <f t="shared" si="2"/>
        <v>3662.52</v>
      </c>
      <c r="K10" s="70">
        <v>1</v>
      </c>
      <c r="L10" s="72">
        <f t="shared" si="3"/>
        <v>2712.886209495102</v>
      </c>
      <c r="M10" s="73">
        <v>3600</v>
      </c>
      <c r="N10" s="8"/>
      <c r="O10" s="8"/>
      <c r="P10" s="8"/>
      <c r="Q10" s="8"/>
      <c r="R10" s="8"/>
      <c r="S10" s="8"/>
      <c r="T10" s="8"/>
      <c r="U10" s="8"/>
    </row>
    <row r="11" spans="1:21" s="9" customFormat="1" ht="42" customHeight="1">
      <c r="A11" s="88">
        <v>4</v>
      </c>
      <c r="B11" s="25" t="s">
        <v>170</v>
      </c>
      <c r="C11" s="70" t="s">
        <v>466</v>
      </c>
      <c r="D11" s="59">
        <v>3</v>
      </c>
      <c r="E11" s="70">
        <v>132.7</v>
      </c>
      <c r="F11" s="71">
        <f t="shared" si="0"/>
        <v>398.09999999999997</v>
      </c>
      <c r="G11" s="59">
        <v>7</v>
      </c>
      <c r="H11" s="70">
        <v>106.16</v>
      </c>
      <c r="I11" s="71">
        <f t="shared" si="1"/>
        <v>743.12</v>
      </c>
      <c r="J11" s="40">
        <f t="shared" si="2"/>
        <v>1141.22</v>
      </c>
      <c r="K11" s="70">
        <v>1</v>
      </c>
      <c r="L11" s="72">
        <f t="shared" si="3"/>
        <v>904.2954031650339</v>
      </c>
      <c r="M11" s="73">
        <v>1200</v>
      </c>
      <c r="N11" s="8"/>
      <c r="O11" s="8"/>
      <c r="P11" s="8"/>
      <c r="Q11" s="8"/>
      <c r="R11" s="8"/>
      <c r="S11" s="8"/>
      <c r="T11" s="8"/>
      <c r="U11" s="8"/>
    </row>
    <row r="12" spans="1:21" s="9" customFormat="1" ht="42" customHeight="1">
      <c r="A12" s="88">
        <v>5</v>
      </c>
      <c r="B12" s="1" t="s">
        <v>171</v>
      </c>
      <c r="C12" s="70" t="s">
        <v>467</v>
      </c>
      <c r="D12" s="70">
        <v>2</v>
      </c>
      <c r="E12" s="70">
        <v>132.7</v>
      </c>
      <c r="F12" s="71">
        <f t="shared" si="0"/>
        <v>265.4</v>
      </c>
      <c r="G12" s="70">
        <v>10</v>
      </c>
      <c r="H12" s="70">
        <v>106.16</v>
      </c>
      <c r="I12" s="71">
        <f t="shared" si="1"/>
        <v>1061.6</v>
      </c>
      <c r="J12" s="40">
        <f t="shared" si="2"/>
        <v>1327</v>
      </c>
      <c r="K12" s="70">
        <v>1</v>
      </c>
      <c r="L12" s="72">
        <f t="shared" si="3"/>
        <v>979.6533534287868</v>
      </c>
      <c r="M12" s="73">
        <v>1300</v>
      </c>
      <c r="N12" s="8"/>
      <c r="O12" s="8"/>
      <c r="P12" s="8"/>
      <c r="Q12" s="8"/>
      <c r="R12" s="8"/>
      <c r="S12" s="8"/>
      <c r="T12" s="8"/>
      <c r="U12" s="8"/>
    </row>
    <row r="13" spans="1:21" s="9" customFormat="1" ht="69.75" customHeight="1">
      <c r="A13" s="88">
        <v>6</v>
      </c>
      <c r="B13" s="25" t="s">
        <v>172</v>
      </c>
      <c r="C13" s="70" t="s">
        <v>468</v>
      </c>
      <c r="D13" s="59">
        <v>5</v>
      </c>
      <c r="E13" s="70">
        <v>132.7</v>
      </c>
      <c r="F13" s="71">
        <f t="shared" si="0"/>
        <v>663.5</v>
      </c>
      <c r="G13" s="59">
        <v>4</v>
      </c>
      <c r="H13" s="70">
        <v>106.16</v>
      </c>
      <c r="I13" s="71">
        <f t="shared" si="1"/>
        <v>424.64</v>
      </c>
      <c r="J13" s="40">
        <f t="shared" si="2"/>
        <v>1088.1399999999999</v>
      </c>
      <c r="K13" s="70">
        <v>1</v>
      </c>
      <c r="L13" s="72">
        <f t="shared" si="3"/>
        <v>828.9374529012811</v>
      </c>
      <c r="M13" s="73">
        <v>1100</v>
      </c>
      <c r="N13" s="8"/>
      <c r="O13" s="8"/>
      <c r="P13" s="8"/>
      <c r="Q13" s="8"/>
      <c r="R13" s="8"/>
      <c r="S13" s="8"/>
      <c r="T13" s="8"/>
      <c r="U13" s="8"/>
    </row>
    <row r="14" spans="1:14" s="11" customFormat="1" ht="42" customHeight="1">
      <c r="A14" s="88">
        <v>7</v>
      </c>
      <c r="B14" s="1" t="s">
        <v>173</v>
      </c>
      <c r="C14" s="70" t="s">
        <v>469</v>
      </c>
      <c r="D14" s="70">
        <v>2</v>
      </c>
      <c r="E14" s="70">
        <v>132.7</v>
      </c>
      <c r="F14" s="71">
        <f t="shared" si="0"/>
        <v>265.4</v>
      </c>
      <c r="G14" s="70">
        <v>4</v>
      </c>
      <c r="H14" s="70">
        <v>106.16</v>
      </c>
      <c r="I14" s="71">
        <f t="shared" si="1"/>
        <v>424.64</v>
      </c>
      <c r="J14" s="40">
        <f t="shared" si="2"/>
        <v>690.04</v>
      </c>
      <c r="K14" s="70">
        <v>1</v>
      </c>
      <c r="L14" s="72">
        <f t="shared" si="3"/>
        <v>527.5056518462698</v>
      </c>
      <c r="M14" s="75">
        <v>700</v>
      </c>
      <c r="N14" s="76"/>
    </row>
    <row r="15" spans="1:13" s="12" customFormat="1" ht="51" customHeight="1">
      <c r="A15" s="88">
        <v>8</v>
      </c>
      <c r="B15" s="1" t="s">
        <v>174</v>
      </c>
      <c r="C15" s="70" t="s">
        <v>470</v>
      </c>
      <c r="D15" s="70">
        <v>3</v>
      </c>
      <c r="E15" s="70">
        <v>132.7</v>
      </c>
      <c r="F15" s="71">
        <f t="shared" si="0"/>
        <v>398.09999999999997</v>
      </c>
      <c r="G15" s="70">
        <v>6</v>
      </c>
      <c r="H15" s="70">
        <v>106.16</v>
      </c>
      <c r="I15" s="71">
        <f t="shared" si="1"/>
        <v>636.96</v>
      </c>
      <c r="J15" s="40">
        <f t="shared" si="2"/>
        <v>1035.06</v>
      </c>
      <c r="K15" s="70">
        <v>1</v>
      </c>
      <c r="L15" s="72">
        <f t="shared" si="3"/>
        <v>75.35795026375283</v>
      </c>
      <c r="M15" s="77">
        <v>100</v>
      </c>
    </row>
    <row r="16" spans="1:13" s="12" customFormat="1" ht="73.5" customHeight="1">
      <c r="A16" s="88">
        <v>9</v>
      </c>
      <c r="B16" s="1" t="s">
        <v>175</v>
      </c>
      <c r="C16" s="70" t="s">
        <v>471</v>
      </c>
      <c r="D16" s="70">
        <v>12</v>
      </c>
      <c r="E16" s="70">
        <v>132.7</v>
      </c>
      <c r="F16" s="71">
        <f t="shared" si="0"/>
        <v>1592.3999999999999</v>
      </c>
      <c r="G16" s="70">
        <v>16</v>
      </c>
      <c r="H16" s="70">
        <v>106.16</v>
      </c>
      <c r="I16" s="71">
        <f t="shared" si="1"/>
        <v>1698.56</v>
      </c>
      <c r="J16" s="40">
        <f t="shared" si="2"/>
        <v>3290.96</v>
      </c>
      <c r="K16" s="70">
        <v>1</v>
      </c>
      <c r="L16" s="72">
        <f t="shared" si="3"/>
        <v>2486.8123587038435</v>
      </c>
      <c r="M16" s="77">
        <v>3300</v>
      </c>
    </row>
    <row r="17" spans="1:13" s="11" customFormat="1" ht="48.75" customHeight="1">
      <c r="A17" s="88">
        <v>10</v>
      </c>
      <c r="B17" s="1" t="s">
        <v>176</v>
      </c>
      <c r="C17" s="70" t="s">
        <v>472</v>
      </c>
      <c r="D17" s="70">
        <v>9</v>
      </c>
      <c r="E17" s="70">
        <v>132.7</v>
      </c>
      <c r="F17" s="71">
        <f t="shared" si="0"/>
        <v>1194.3</v>
      </c>
      <c r="G17" s="70">
        <v>20</v>
      </c>
      <c r="H17" s="70">
        <v>106.16</v>
      </c>
      <c r="I17" s="71">
        <f t="shared" si="1"/>
        <v>2123.2</v>
      </c>
      <c r="J17" s="40">
        <f t="shared" si="2"/>
        <v>3317.5</v>
      </c>
      <c r="K17" s="70">
        <v>1</v>
      </c>
      <c r="L17" s="72">
        <f t="shared" si="3"/>
        <v>2486.8123587038435</v>
      </c>
      <c r="M17" s="73">
        <v>3300</v>
      </c>
    </row>
    <row r="18" spans="1:13" s="12" customFormat="1" ht="59.25" customHeight="1">
      <c r="A18" s="88">
        <v>11</v>
      </c>
      <c r="B18" s="1" t="s">
        <v>177</v>
      </c>
      <c r="C18" s="70" t="s">
        <v>473</v>
      </c>
      <c r="D18" s="70">
        <v>2</v>
      </c>
      <c r="E18" s="70">
        <v>132.7</v>
      </c>
      <c r="F18" s="71">
        <f t="shared" si="0"/>
        <v>265.4</v>
      </c>
      <c r="G18" s="70">
        <v>5</v>
      </c>
      <c r="H18" s="70">
        <v>106.16</v>
      </c>
      <c r="I18" s="71">
        <f t="shared" si="1"/>
        <v>530.8</v>
      </c>
      <c r="J18" s="40">
        <f t="shared" si="2"/>
        <v>796.1999999999999</v>
      </c>
      <c r="K18" s="70">
        <v>1</v>
      </c>
      <c r="L18" s="72">
        <f t="shared" si="3"/>
        <v>602.8636021100226</v>
      </c>
      <c r="M18" s="77">
        <v>800</v>
      </c>
    </row>
    <row r="19" spans="1:13" s="12" customFormat="1" ht="52.5" customHeight="1">
      <c r="A19" s="88">
        <v>12</v>
      </c>
      <c r="B19" s="25" t="s">
        <v>178</v>
      </c>
      <c r="C19" s="70" t="s">
        <v>474</v>
      </c>
      <c r="D19" s="59">
        <v>9</v>
      </c>
      <c r="E19" s="70">
        <v>132.7</v>
      </c>
      <c r="F19" s="71">
        <f t="shared" si="0"/>
        <v>1194.3</v>
      </c>
      <c r="G19" s="59">
        <v>18</v>
      </c>
      <c r="H19" s="70">
        <v>106.16</v>
      </c>
      <c r="I19" s="71">
        <f t="shared" si="1"/>
        <v>1910.8799999999999</v>
      </c>
      <c r="J19" s="40">
        <f t="shared" si="2"/>
        <v>3105.18</v>
      </c>
      <c r="K19" s="70">
        <v>1</v>
      </c>
      <c r="L19" s="72">
        <f t="shared" si="3"/>
        <v>2336.096458176338</v>
      </c>
      <c r="M19" s="77">
        <v>3100</v>
      </c>
    </row>
    <row r="20" spans="1:13" s="12" customFormat="1" ht="42" customHeight="1">
      <c r="A20" s="88">
        <v>13</v>
      </c>
      <c r="B20" s="25" t="s">
        <v>179</v>
      </c>
      <c r="C20" s="70" t="s">
        <v>475</v>
      </c>
      <c r="D20" s="59">
        <v>2</v>
      </c>
      <c r="E20" s="70">
        <v>132.7</v>
      </c>
      <c r="F20" s="71">
        <f t="shared" si="0"/>
        <v>265.4</v>
      </c>
      <c r="G20" s="59">
        <v>5</v>
      </c>
      <c r="H20" s="70">
        <v>106.16</v>
      </c>
      <c r="I20" s="71">
        <f t="shared" si="1"/>
        <v>530.8</v>
      </c>
      <c r="J20" s="40">
        <f t="shared" si="2"/>
        <v>796.1999999999999</v>
      </c>
      <c r="K20" s="70">
        <v>1</v>
      </c>
      <c r="L20" s="72">
        <f t="shared" si="3"/>
        <v>602.8636021100226</v>
      </c>
      <c r="M20" s="77">
        <v>800</v>
      </c>
    </row>
    <row r="21" spans="1:13" s="12" customFormat="1" ht="42" customHeight="1">
      <c r="A21" s="88">
        <v>14</v>
      </c>
      <c r="B21" s="1" t="s">
        <v>180</v>
      </c>
      <c r="C21" s="70" t="s">
        <v>476</v>
      </c>
      <c r="D21" s="70">
        <v>3</v>
      </c>
      <c r="E21" s="70">
        <v>132.7</v>
      </c>
      <c r="F21" s="71">
        <f t="shared" si="0"/>
        <v>398.09999999999997</v>
      </c>
      <c r="G21" s="70">
        <v>3</v>
      </c>
      <c r="H21" s="70">
        <v>106.16</v>
      </c>
      <c r="I21" s="71">
        <f t="shared" si="1"/>
        <v>318.48</v>
      </c>
      <c r="J21" s="40">
        <f t="shared" si="2"/>
        <v>716.5799999999999</v>
      </c>
      <c r="K21" s="70">
        <v>1</v>
      </c>
      <c r="L21" s="72">
        <f t="shared" si="3"/>
        <v>527.5056518462698</v>
      </c>
      <c r="M21" s="77">
        <v>700</v>
      </c>
    </row>
    <row r="22" spans="1:13" s="12" customFormat="1" ht="51" customHeight="1">
      <c r="A22" s="88">
        <v>15</v>
      </c>
      <c r="B22" s="1" t="s">
        <v>335</v>
      </c>
      <c r="C22" s="70" t="s">
        <v>477</v>
      </c>
      <c r="D22" s="70">
        <v>8</v>
      </c>
      <c r="E22" s="70">
        <v>132.7</v>
      </c>
      <c r="F22" s="71">
        <f t="shared" si="0"/>
        <v>1061.6</v>
      </c>
      <c r="G22" s="70">
        <v>20</v>
      </c>
      <c r="H22" s="70">
        <v>106.16</v>
      </c>
      <c r="I22" s="71">
        <f t="shared" si="1"/>
        <v>2123.2</v>
      </c>
      <c r="J22" s="40">
        <f t="shared" si="2"/>
        <v>3184.7999999999997</v>
      </c>
      <c r="K22" s="70">
        <v>1</v>
      </c>
      <c r="L22" s="72">
        <f t="shared" si="3"/>
        <v>2411.4544084400904</v>
      </c>
      <c r="M22" s="77">
        <v>3200</v>
      </c>
    </row>
    <row r="23" spans="1:13" s="12" customFormat="1" ht="40.5" customHeight="1">
      <c r="A23" s="88">
        <v>16</v>
      </c>
      <c r="B23" s="1" t="s">
        <v>181</v>
      </c>
      <c r="C23" s="70"/>
      <c r="D23" s="70">
        <v>4</v>
      </c>
      <c r="E23" s="70">
        <v>132.7</v>
      </c>
      <c r="F23" s="71">
        <f t="shared" si="0"/>
        <v>530.8</v>
      </c>
      <c r="G23" s="70">
        <v>3</v>
      </c>
      <c r="H23" s="70">
        <v>106.16</v>
      </c>
      <c r="I23" s="71">
        <f t="shared" si="1"/>
        <v>318.48</v>
      </c>
      <c r="J23" s="40">
        <f t="shared" si="2"/>
        <v>849.28</v>
      </c>
      <c r="K23" s="70">
        <v>1</v>
      </c>
      <c r="L23" s="72">
        <f t="shared" si="3"/>
        <v>602.8636021100226</v>
      </c>
      <c r="M23" s="77">
        <v>800</v>
      </c>
    </row>
    <row r="24" spans="1:13" s="12" customFormat="1" ht="42" customHeight="1">
      <c r="A24" s="88">
        <v>17</v>
      </c>
      <c r="B24" s="1" t="s">
        <v>182</v>
      </c>
      <c r="C24" s="70"/>
      <c r="D24" s="70">
        <v>2</v>
      </c>
      <c r="E24" s="70">
        <v>132.7</v>
      </c>
      <c r="F24" s="71">
        <f t="shared" si="0"/>
        <v>265.4</v>
      </c>
      <c r="G24" s="70">
        <v>4</v>
      </c>
      <c r="H24" s="70">
        <v>106.16</v>
      </c>
      <c r="I24" s="71">
        <f t="shared" si="1"/>
        <v>424.64</v>
      </c>
      <c r="J24" s="40">
        <f t="shared" si="2"/>
        <v>690.04</v>
      </c>
      <c r="K24" s="70">
        <v>1</v>
      </c>
      <c r="L24" s="72">
        <f t="shared" si="3"/>
        <v>527.5056518462698</v>
      </c>
      <c r="M24" s="77">
        <v>700</v>
      </c>
    </row>
    <row r="25" spans="1:13" s="12" customFormat="1" ht="42" customHeight="1">
      <c r="A25" s="88">
        <v>18</v>
      </c>
      <c r="B25" s="1" t="s">
        <v>183</v>
      </c>
      <c r="C25" s="70" t="s">
        <v>478</v>
      </c>
      <c r="D25" s="70">
        <v>6</v>
      </c>
      <c r="E25" s="70">
        <v>132.7</v>
      </c>
      <c r="F25" s="71">
        <f t="shared" si="0"/>
        <v>796.1999999999999</v>
      </c>
      <c r="G25" s="70">
        <v>6</v>
      </c>
      <c r="H25" s="70">
        <v>106.16</v>
      </c>
      <c r="I25" s="71">
        <f t="shared" si="1"/>
        <v>636.96</v>
      </c>
      <c r="J25" s="40">
        <f t="shared" si="2"/>
        <v>1433.1599999999999</v>
      </c>
      <c r="K25" s="70">
        <v>1</v>
      </c>
      <c r="L25" s="72">
        <f t="shared" si="3"/>
        <v>1130.3692539562924</v>
      </c>
      <c r="M25" s="77">
        <v>1500</v>
      </c>
    </row>
    <row r="26" spans="1:13" s="11" customFormat="1" ht="51.75" customHeight="1">
      <c r="A26" s="88">
        <v>19</v>
      </c>
      <c r="B26" s="25" t="s">
        <v>184</v>
      </c>
      <c r="C26" s="70" t="s">
        <v>479</v>
      </c>
      <c r="D26" s="59">
        <v>5</v>
      </c>
      <c r="E26" s="70">
        <v>132.7</v>
      </c>
      <c r="F26" s="71">
        <f t="shared" si="0"/>
        <v>663.5</v>
      </c>
      <c r="G26" s="59">
        <v>15</v>
      </c>
      <c r="H26" s="70">
        <v>106.16</v>
      </c>
      <c r="I26" s="71">
        <f t="shared" si="1"/>
        <v>1592.3999999999999</v>
      </c>
      <c r="J26" s="40">
        <f t="shared" si="2"/>
        <v>2255.8999999999996</v>
      </c>
      <c r="K26" s="70">
        <v>1</v>
      </c>
      <c r="L26" s="72">
        <f t="shared" si="3"/>
        <v>1733.232856066315</v>
      </c>
      <c r="M26" s="73">
        <v>2300</v>
      </c>
    </row>
    <row r="27" spans="1:13" s="11" customFormat="1" ht="42" customHeight="1">
      <c r="A27" s="88">
        <v>20</v>
      </c>
      <c r="B27" s="1" t="s">
        <v>185</v>
      </c>
      <c r="C27" s="70"/>
      <c r="D27" s="70">
        <v>2</v>
      </c>
      <c r="E27" s="70">
        <v>132.7</v>
      </c>
      <c r="F27" s="71">
        <f t="shared" si="0"/>
        <v>265.4</v>
      </c>
      <c r="G27" s="70">
        <v>15</v>
      </c>
      <c r="H27" s="70">
        <v>106.16</v>
      </c>
      <c r="I27" s="71">
        <f t="shared" si="1"/>
        <v>1592.3999999999999</v>
      </c>
      <c r="J27" s="40">
        <f t="shared" si="2"/>
        <v>1857.7999999999997</v>
      </c>
      <c r="K27" s="70">
        <v>1</v>
      </c>
      <c r="L27" s="72">
        <f t="shared" si="3"/>
        <v>1356.443104747551</v>
      </c>
      <c r="M27" s="73">
        <v>1800</v>
      </c>
    </row>
    <row r="28" spans="1:13" s="11" customFormat="1" ht="55.5" customHeight="1">
      <c r="A28" s="88">
        <v>21</v>
      </c>
      <c r="B28" s="25" t="s">
        <v>186</v>
      </c>
      <c r="C28" s="70" t="s">
        <v>480</v>
      </c>
      <c r="D28" s="59">
        <v>23</v>
      </c>
      <c r="E28" s="70">
        <v>132.7</v>
      </c>
      <c r="F28" s="71">
        <f t="shared" si="0"/>
        <v>3052.1</v>
      </c>
      <c r="G28" s="59">
        <v>13</v>
      </c>
      <c r="H28" s="70">
        <v>106.16</v>
      </c>
      <c r="I28" s="71">
        <f t="shared" si="1"/>
        <v>1380.08</v>
      </c>
      <c r="J28" s="40">
        <f t="shared" si="2"/>
        <v>4432.18</v>
      </c>
      <c r="K28" s="70">
        <v>1</v>
      </c>
      <c r="L28" s="72">
        <f t="shared" si="3"/>
        <v>3391.1077618688773</v>
      </c>
      <c r="M28" s="73">
        <v>4500</v>
      </c>
    </row>
    <row r="29" spans="1:13" ht="48" customHeight="1">
      <c r="A29" s="88">
        <v>22</v>
      </c>
      <c r="B29" s="1" t="s">
        <v>187</v>
      </c>
      <c r="C29" s="70" t="s">
        <v>481</v>
      </c>
      <c r="D29" s="70">
        <v>5</v>
      </c>
      <c r="E29" s="70">
        <v>132.7</v>
      </c>
      <c r="F29" s="71">
        <f t="shared" si="0"/>
        <v>663.5</v>
      </c>
      <c r="G29" s="70">
        <v>11</v>
      </c>
      <c r="H29" s="70">
        <v>106.16</v>
      </c>
      <c r="I29" s="71">
        <f t="shared" si="1"/>
        <v>1167.76</v>
      </c>
      <c r="J29" s="40">
        <f t="shared" si="2"/>
        <v>1831.26</v>
      </c>
      <c r="K29" s="70">
        <v>1</v>
      </c>
      <c r="L29" s="72">
        <f t="shared" si="3"/>
        <v>1356.443104747551</v>
      </c>
      <c r="M29" s="73">
        <v>1800</v>
      </c>
    </row>
    <row r="30" spans="1:13" s="11" customFormat="1" ht="42" customHeight="1">
      <c r="A30" s="88">
        <v>23</v>
      </c>
      <c r="B30" s="25" t="s">
        <v>188</v>
      </c>
      <c r="C30" s="70" t="s">
        <v>482</v>
      </c>
      <c r="D30" s="59">
        <v>7</v>
      </c>
      <c r="E30" s="70">
        <v>132.7</v>
      </c>
      <c r="F30" s="71">
        <f t="shared" si="0"/>
        <v>928.8999999999999</v>
      </c>
      <c r="G30" s="59">
        <v>18</v>
      </c>
      <c r="H30" s="70">
        <v>106.16</v>
      </c>
      <c r="I30" s="71">
        <f t="shared" si="1"/>
        <v>1910.8799999999999</v>
      </c>
      <c r="J30" s="40">
        <f t="shared" si="2"/>
        <v>2839.7799999999997</v>
      </c>
      <c r="K30" s="70">
        <v>1</v>
      </c>
      <c r="L30" s="72">
        <f t="shared" si="3"/>
        <v>2110.022607385079</v>
      </c>
      <c r="M30" s="73">
        <v>2800</v>
      </c>
    </row>
    <row r="31" spans="1:13" s="12" customFormat="1" ht="42" customHeight="1">
      <c r="A31" s="88">
        <v>24</v>
      </c>
      <c r="B31" s="1" t="s">
        <v>189</v>
      </c>
      <c r="C31" s="70" t="s">
        <v>483</v>
      </c>
      <c r="D31" s="70">
        <v>12</v>
      </c>
      <c r="E31" s="70">
        <v>132.7</v>
      </c>
      <c r="F31" s="71">
        <f t="shared" si="0"/>
        <v>1592.3999999999999</v>
      </c>
      <c r="G31" s="70">
        <v>16</v>
      </c>
      <c r="H31" s="70">
        <v>106.16</v>
      </c>
      <c r="I31" s="71">
        <f t="shared" si="1"/>
        <v>1698.56</v>
      </c>
      <c r="J31" s="40">
        <f t="shared" si="2"/>
        <v>3290.96</v>
      </c>
      <c r="K31" s="70">
        <v>1</v>
      </c>
      <c r="L31" s="72">
        <f t="shared" si="3"/>
        <v>2411.4544084400904</v>
      </c>
      <c r="M31" s="77">
        <v>3200</v>
      </c>
    </row>
    <row r="32" spans="1:13" s="11" customFormat="1" ht="42" customHeight="1">
      <c r="A32" s="88">
        <v>25</v>
      </c>
      <c r="B32" s="25" t="s">
        <v>190</v>
      </c>
      <c r="C32" s="70" t="s">
        <v>484</v>
      </c>
      <c r="D32" s="70">
        <v>4</v>
      </c>
      <c r="E32" s="70">
        <v>132.7</v>
      </c>
      <c r="F32" s="71">
        <f t="shared" si="0"/>
        <v>530.8</v>
      </c>
      <c r="G32" s="70">
        <v>5</v>
      </c>
      <c r="H32" s="70">
        <v>106.16</v>
      </c>
      <c r="I32" s="71">
        <f t="shared" si="1"/>
        <v>530.8</v>
      </c>
      <c r="J32" s="40">
        <f t="shared" si="2"/>
        <v>1061.6</v>
      </c>
      <c r="K32" s="70">
        <v>1</v>
      </c>
      <c r="L32" s="72">
        <f t="shared" si="3"/>
        <v>828.9374529012811</v>
      </c>
      <c r="M32" s="73">
        <v>1100</v>
      </c>
    </row>
    <row r="33" spans="1:13" s="11" customFormat="1" ht="63" customHeight="1">
      <c r="A33" s="88">
        <v>26</v>
      </c>
      <c r="B33" s="25" t="s">
        <v>191</v>
      </c>
      <c r="C33" s="70" t="s">
        <v>485</v>
      </c>
      <c r="D33" s="70">
        <v>2</v>
      </c>
      <c r="E33" s="70">
        <v>132.7</v>
      </c>
      <c r="F33" s="71">
        <f t="shared" si="0"/>
        <v>265.4</v>
      </c>
      <c r="G33" s="70">
        <v>3</v>
      </c>
      <c r="H33" s="70">
        <v>106.16</v>
      </c>
      <c r="I33" s="71">
        <f t="shared" si="1"/>
        <v>318.48</v>
      </c>
      <c r="J33" s="40">
        <f t="shared" si="2"/>
        <v>583.88</v>
      </c>
      <c r="K33" s="70">
        <v>1</v>
      </c>
      <c r="L33" s="72">
        <f t="shared" si="3"/>
        <v>452.14770158251696</v>
      </c>
      <c r="M33" s="73">
        <v>600</v>
      </c>
    </row>
    <row r="34" spans="1:13" s="11" customFormat="1" ht="57" customHeight="1">
      <c r="A34" s="88">
        <v>27</v>
      </c>
      <c r="B34" s="1" t="s">
        <v>192</v>
      </c>
      <c r="C34" s="70" t="s">
        <v>486</v>
      </c>
      <c r="D34" s="70">
        <v>29</v>
      </c>
      <c r="E34" s="70">
        <v>132.7</v>
      </c>
      <c r="F34" s="71">
        <f t="shared" si="0"/>
        <v>3848.2999999999997</v>
      </c>
      <c r="G34" s="70">
        <v>28</v>
      </c>
      <c r="H34" s="70">
        <v>106.16</v>
      </c>
      <c r="I34" s="71">
        <f t="shared" si="1"/>
        <v>2972.48</v>
      </c>
      <c r="J34" s="40">
        <f t="shared" si="2"/>
        <v>6820.78</v>
      </c>
      <c r="K34" s="70">
        <v>1</v>
      </c>
      <c r="L34" s="72">
        <f t="shared" si="3"/>
        <v>5124.340617935192</v>
      </c>
      <c r="M34" s="73">
        <v>6800</v>
      </c>
    </row>
    <row r="35" spans="1:13" s="11" customFormat="1" ht="42" customHeight="1">
      <c r="A35" s="88">
        <v>28</v>
      </c>
      <c r="B35" s="25" t="s">
        <v>193</v>
      </c>
      <c r="C35" s="70" t="s">
        <v>487</v>
      </c>
      <c r="D35" s="59">
        <v>2</v>
      </c>
      <c r="E35" s="70">
        <v>132.7</v>
      </c>
      <c r="F35" s="71">
        <f t="shared" si="0"/>
        <v>265.4</v>
      </c>
      <c r="G35" s="59">
        <v>2</v>
      </c>
      <c r="H35" s="70">
        <v>106.16</v>
      </c>
      <c r="I35" s="71">
        <f t="shared" si="1"/>
        <v>212.32</v>
      </c>
      <c r="J35" s="40">
        <f t="shared" si="2"/>
        <v>477.71999999999997</v>
      </c>
      <c r="K35" s="70">
        <v>1</v>
      </c>
      <c r="L35" s="72">
        <f t="shared" si="3"/>
        <v>376.78975131876416</v>
      </c>
      <c r="M35" s="73">
        <v>500</v>
      </c>
    </row>
    <row r="36" spans="1:13" s="12" customFormat="1" ht="42" customHeight="1">
      <c r="A36" s="88">
        <v>29</v>
      </c>
      <c r="B36" s="25" t="s">
        <v>194</v>
      </c>
      <c r="C36" s="70"/>
      <c r="D36" s="59">
        <v>3</v>
      </c>
      <c r="E36" s="70">
        <v>132.7</v>
      </c>
      <c r="F36" s="71">
        <f t="shared" si="0"/>
        <v>398.09999999999997</v>
      </c>
      <c r="G36" s="59">
        <v>5</v>
      </c>
      <c r="H36" s="70">
        <v>106.16</v>
      </c>
      <c r="I36" s="71">
        <f t="shared" si="1"/>
        <v>530.8</v>
      </c>
      <c r="J36" s="40">
        <f t="shared" si="2"/>
        <v>928.8999999999999</v>
      </c>
      <c r="K36" s="70">
        <v>1</v>
      </c>
      <c r="L36" s="72">
        <f t="shared" si="3"/>
        <v>678.2215523737755</v>
      </c>
      <c r="M36" s="77">
        <v>900</v>
      </c>
    </row>
    <row r="37" spans="1:13" s="11" customFormat="1" ht="42" customHeight="1">
      <c r="A37" s="88">
        <v>30</v>
      </c>
      <c r="B37" s="25" t="s">
        <v>195</v>
      </c>
      <c r="C37" s="70"/>
      <c r="D37" s="59">
        <v>2</v>
      </c>
      <c r="E37" s="70">
        <v>132.7</v>
      </c>
      <c r="F37" s="71">
        <f t="shared" si="0"/>
        <v>265.4</v>
      </c>
      <c r="G37" s="59">
        <v>4</v>
      </c>
      <c r="H37" s="70">
        <v>106.16</v>
      </c>
      <c r="I37" s="71">
        <f t="shared" si="1"/>
        <v>424.64</v>
      </c>
      <c r="J37" s="40">
        <f t="shared" si="2"/>
        <v>690.04</v>
      </c>
      <c r="K37" s="70">
        <v>1</v>
      </c>
      <c r="L37" s="72">
        <f t="shared" si="3"/>
        <v>527.5056518462698</v>
      </c>
      <c r="M37" s="73">
        <v>700</v>
      </c>
    </row>
    <row r="38" spans="1:13" s="11" customFormat="1" ht="42" customHeight="1">
      <c r="A38" s="88">
        <v>31</v>
      </c>
      <c r="B38" s="25" t="s">
        <v>196</v>
      </c>
      <c r="C38" s="70"/>
      <c r="D38" s="59">
        <v>2</v>
      </c>
      <c r="E38" s="70">
        <v>132.7</v>
      </c>
      <c r="F38" s="71">
        <f t="shared" si="0"/>
        <v>265.4</v>
      </c>
      <c r="G38" s="59">
        <v>2</v>
      </c>
      <c r="H38" s="70">
        <v>106.16</v>
      </c>
      <c r="I38" s="71">
        <f t="shared" si="1"/>
        <v>212.32</v>
      </c>
      <c r="J38" s="40">
        <f t="shared" si="2"/>
        <v>477.71999999999997</v>
      </c>
      <c r="K38" s="70">
        <v>1</v>
      </c>
      <c r="L38" s="72">
        <f t="shared" si="3"/>
        <v>376.78975131876416</v>
      </c>
      <c r="M38" s="73">
        <v>500</v>
      </c>
    </row>
    <row r="39" spans="1:13" s="11" customFormat="1" ht="42" customHeight="1">
      <c r="A39" s="88">
        <v>32</v>
      </c>
      <c r="B39" s="25" t="s">
        <v>197</v>
      </c>
      <c r="C39" s="70" t="s">
        <v>488</v>
      </c>
      <c r="D39" s="59">
        <v>5</v>
      </c>
      <c r="E39" s="70">
        <v>132.7</v>
      </c>
      <c r="F39" s="71">
        <f t="shared" si="0"/>
        <v>663.5</v>
      </c>
      <c r="G39" s="59">
        <v>3</v>
      </c>
      <c r="H39" s="70">
        <v>106.16</v>
      </c>
      <c r="I39" s="71">
        <f t="shared" si="1"/>
        <v>318.48</v>
      </c>
      <c r="J39" s="40">
        <f t="shared" si="2"/>
        <v>981.98</v>
      </c>
      <c r="K39" s="70">
        <v>1</v>
      </c>
      <c r="L39" s="72">
        <f t="shared" si="3"/>
        <v>753.5795026375283</v>
      </c>
      <c r="M39" s="73">
        <v>1000</v>
      </c>
    </row>
    <row r="40" spans="1:13" s="11" customFormat="1" ht="42" customHeight="1">
      <c r="A40" s="88">
        <v>33</v>
      </c>
      <c r="B40" s="1" t="s">
        <v>198</v>
      </c>
      <c r="C40" s="70" t="s">
        <v>489</v>
      </c>
      <c r="D40" s="70">
        <v>8</v>
      </c>
      <c r="E40" s="70">
        <v>132.7</v>
      </c>
      <c r="F40" s="71">
        <f aca="true" t="shared" si="4" ref="F40:F71">D40*E40</f>
        <v>1061.6</v>
      </c>
      <c r="G40" s="70">
        <v>14</v>
      </c>
      <c r="H40" s="70">
        <v>106.16</v>
      </c>
      <c r="I40" s="71">
        <f aca="true" t="shared" si="5" ref="I40:I71">G40*H40</f>
        <v>1486.24</v>
      </c>
      <c r="J40" s="40">
        <f aca="true" t="shared" si="6" ref="J40:J71">F40+I40</f>
        <v>2547.84</v>
      </c>
      <c r="K40" s="70">
        <v>1</v>
      </c>
      <c r="L40" s="72">
        <f t="shared" si="3"/>
        <v>1883.9487565938207</v>
      </c>
      <c r="M40" s="73">
        <v>2500</v>
      </c>
    </row>
    <row r="41" spans="1:13" s="11" customFormat="1" ht="42" customHeight="1">
      <c r="A41" s="88">
        <v>34</v>
      </c>
      <c r="B41" s="25" t="s">
        <v>199</v>
      </c>
      <c r="C41" s="70" t="s">
        <v>490</v>
      </c>
      <c r="D41" s="70">
        <v>9</v>
      </c>
      <c r="E41" s="70">
        <v>132.7</v>
      </c>
      <c r="F41" s="71">
        <f t="shared" si="4"/>
        <v>1194.3</v>
      </c>
      <c r="G41" s="70">
        <v>14</v>
      </c>
      <c r="H41" s="70">
        <v>106.16</v>
      </c>
      <c r="I41" s="71">
        <f t="shared" si="5"/>
        <v>1486.24</v>
      </c>
      <c r="J41" s="40">
        <f t="shared" si="6"/>
        <v>2680.54</v>
      </c>
      <c r="K41" s="70">
        <v>1</v>
      </c>
      <c r="L41" s="72">
        <f t="shared" si="3"/>
        <v>1959.3067068575735</v>
      </c>
      <c r="M41" s="73">
        <v>2600</v>
      </c>
    </row>
    <row r="42" spans="1:13" s="11" customFormat="1" ht="42" customHeight="1">
      <c r="A42" s="88">
        <v>35</v>
      </c>
      <c r="B42" s="25" t="s">
        <v>334</v>
      </c>
      <c r="C42" s="70" t="s">
        <v>491</v>
      </c>
      <c r="D42" s="59">
        <v>2</v>
      </c>
      <c r="E42" s="70">
        <v>132.7</v>
      </c>
      <c r="F42" s="71">
        <f t="shared" si="4"/>
        <v>265.4</v>
      </c>
      <c r="G42" s="59">
        <v>11</v>
      </c>
      <c r="H42" s="70">
        <v>106.16</v>
      </c>
      <c r="I42" s="71">
        <f t="shared" si="5"/>
        <v>1167.76</v>
      </c>
      <c r="J42" s="40">
        <f t="shared" si="6"/>
        <v>1433.1599999999999</v>
      </c>
      <c r="K42" s="70">
        <v>1</v>
      </c>
      <c r="L42" s="72">
        <f t="shared" si="3"/>
        <v>1130.3692539562924</v>
      </c>
      <c r="M42" s="73">
        <v>1500</v>
      </c>
    </row>
    <row r="43" spans="1:13" s="11" customFormat="1" ht="42" customHeight="1">
      <c r="A43" s="88">
        <v>36</v>
      </c>
      <c r="B43" s="1" t="s">
        <v>200</v>
      </c>
      <c r="C43" s="70" t="s">
        <v>492</v>
      </c>
      <c r="D43" s="70">
        <v>6</v>
      </c>
      <c r="E43" s="70">
        <v>132.7</v>
      </c>
      <c r="F43" s="71">
        <f t="shared" si="4"/>
        <v>796.1999999999999</v>
      </c>
      <c r="G43" s="70">
        <v>9</v>
      </c>
      <c r="H43" s="70">
        <v>106.16</v>
      </c>
      <c r="I43" s="71">
        <f t="shared" si="5"/>
        <v>955.4399999999999</v>
      </c>
      <c r="J43" s="40">
        <f t="shared" si="6"/>
        <v>1751.6399999999999</v>
      </c>
      <c r="K43" s="70">
        <v>1</v>
      </c>
      <c r="L43" s="72">
        <f t="shared" si="3"/>
        <v>1281.085154483798</v>
      </c>
      <c r="M43" s="73">
        <v>1700</v>
      </c>
    </row>
    <row r="44" spans="1:13" s="11" customFormat="1" ht="42" customHeight="1">
      <c r="A44" s="88">
        <v>37</v>
      </c>
      <c r="B44" s="1" t="s">
        <v>201</v>
      </c>
      <c r="C44" s="70" t="s">
        <v>493</v>
      </c>
      <c r="D44" s="70">
        <v>4</v>
      </c>
      <c r="E44" s="70">
        <v>132.7</v>
      </c>
      <c r="F44" s="71">
        <f t="shared" si="4"/>
        <v>530.8</v>
      </c>
      <c r="G44" s="70">
        <v>11</v>
      </c>
      <c r="H44" s="70">
        <v>106.16</v>
      </c>
      <c r="I44" s="71">
        <f t="shared" si="5"/>
        <v>1167.76</v>
      </c>
      <c r="J44" s="40">
        <f t="shared" si="6"/>
        <v>1698.56</v>
      </c>
      <c r="K44" s="70">
        <v>1</v>
      </c>
      <c r="L44" s="72">
        <f t="shared" si="3"/>
        <v>1281.085154483798</v>
      </c>
      <c r="M44" s="73">
        <v>1700</v>
      </c>
    </row>
    <row r="45" spans="1:13" s="11" customFormat="1" ht="42" customHeight="1">
      <c r="A45" s="88">
        <v>38</v>
      </c>
      <c r="B45" s="1" t="s">
        <v>202</v>
      </c>
      <c r="C45" s="70" t="s">
        <v>494</v>
      </c>
      <c r="D45" s="70">
        <v>2</v>
      </c>
      <c r="E45" s="70">
        <v>132.7</v>
      </c>
      <c r="F45" s="71">
        <f t="shared" si="4"/>
        <v>265.4</v>
      </c>
      <c r="G45" s="70">
        <v>6</v>
      </c>
      <c r="H45" s="70">
        <v>106.16</v>
      </c>
      <c r="I45" s="71">
        <f t="shared" si="5"/>
        <v>636.96</v>
      </c>
      <c r="J45" s="40">
        <f t="shared" si="6"/>
        <v>902.36</v>
      </c>
      <c r="K45" s="70">
        <v>1</v>
      </c>
      <c r="L45" s="72">
        <f t="shared" si="3"/>
        <v>753.5795026375283</v>
      </c>
      <c r="M45" s="73">
        <v>1000</v>
      </c>
    </row>
    <row r="46" spans="1:13" s="11" customFormat="1" ht="42" customHeight="1">
      <c r="A46" s="88">
        <v>39</v>
      </c>
      <c r="B46" s="1" t="s">
        <v>203</v>
      </c>
      <c r="C46" s="70"/>
      <c r="D46" s="70">
        <v>4</v>
      </c>
      <c r="E46" s="70">
        <v>132.7</v>
      </c>
      <c r="F46" s="71">
        <f t="shared" si="4"/>
        <v>530.8</v>
      </c>
      <c r="G46" s="70">
        <v>4</v>
      </c>
      <c r="H46" s="70">
        <v>106.16</v>
      </c>
      <c r="I46" s="71">
        <f t="shared" si="5"/>
        <v>424.64</v>
      </c>
      <c r="J46" s="40">
        <f t="shared" si="6"/>
        <v>955.4399999999999</v>
      </c>
      <c r="K46" s="70">
        <v>1</v>
      </c>
      <c r="L46" s="72">
        <f t="shared" si="3"/>
        <v>753.5795026375283</v>
      </c>
      <c r="M46" s="73">
        <v>1000</v>
      </c>
    </row>
    <row r="47" spans="1:13" s="11" customFormat="1" ht="42" customHeight="1">
      <c r="A47" s="88">
        <v>40</v>
      </c>
      <c r="B47" s="25" t="s">
        <v>204</v>
      </c>
      <c r="C47" s="70" t="s">
        <v>495</v>
      </c>
      <c r="D47" s="59">
        <v>2</v>
      </c>
      <c r="E47" s="70">
        <v>132.7</v>
      </c>
      <c r="F47" s="71">
        <f t="shared" si="4"/>
        <v>265.4</v>
      </c>
      <c r="G47" s="59">
        <v>5</v>
      </c>
      <c r="H47" s="70">
        <v>106.16</v>
      </c>
      <c r="I47" s="71">
        <f t="shared" si="5"/>
        <v>530.8</v>
      </c>
      <c r="J47" s="40">
        <f t="shared" si="6"/>
        <v>796.1999999999999</v>
      </c>
      <c r="K47" s="70">
        <v>1</v>
      </c>
      <c r="L47" s="72">
        <f t="shared" si="3"/>
        <v>602.8636021100226</v>
      </c>
      <c r="M47" s="73">
        <v>800</v>
      </c>
    </row>
    <row r="48" spans="1:13" s="11" customFormat="1" ht="42" customHeight="1">
      <c r="A48" s="88">
        <v>41</v>
      </c>
      <c r="B48" s="25" t="s">
        <v>205</v>
      </c>
      <c r="C48" s="70" t="s">
        <v>496</v>
      </c>
      <c r="D48" s="59">
        <v>14</v>
      </c>
      <c r="E48" s="70">
        <v>132.7</v>
      </c>
      <c r="F48" s="71">
        <f t="shared" si="4"/>
        <v>1857.7999999999997</v>
      </c>
      <c r="G48" s="59">
        <v>4</v>
      </c>
      <c r="H48" s="70">
        <v>106.16</v>
      </c>
      <c r="I48" s="71">
        <f t="shared" si="5"/>
        <v>424.64</v>
      </c>
      <c r="J48" s="40">
        <f t="shared" si="6"/>
        <v>2282.4399999999996</v>
      </c>
      <c r="K48" s="70">
        <v>1</v>
      </c>
      <c r="L48" s="72">
        <f t="shared" si="3"/>
        <v>1657.8749058025621</v>
      </c>
      <c r="M48" s="73">
        <v>2200</v>
      </c>
    </row>
    <row r="49" spans="1:13" s="12" customFormat="1" ht="42" customHeight="1">
      <c r="A49" s="88">
        <v>42</v>
      </c>
      <c r="B49" s="25" t="s">
        <v>207</v>
      </c>
      <c r="C49" s="70"/>
      <c r="D49" s="59">
        <v>2</v>
      </c>
      <c r="E49" s="70">
        <v>132.7</v>
      </c>
      <c r="F49" s="71">
        <f t="shared" si="4"/>
        <v>265.4</v>
      </c>
      <c r="G49" s="59">
        <v>7</v>
      </c>
      <c r="H49" s="70">
        <v>106.16</v>
      </c>
      <c r="I49" s="71">
        <f t="shared" si="5"/>
        <v>743.12</v>
      </c>
      <c r="J49" s="40">
        <f t="shared" si="6"/>
        <v>1008.52</v>
      </c>
      <c r="K49" s="70">
        <v>1</v>
      </c>
      <c r="L49" s="72">
        <f t="shared" si="3"/>
        <v>753.5795026375283</v>
      </c>
      <c r="M49" s="77">
        <v>1000</v>
      </c>
    </row>
    <row r="50" spans="1:13" s="11" customFormat="1" ht="42" customHeight="1">
      <c r="A50" s="88">
        <v>43</v>
      </c>
      <c r="B50" s="25" t="s">
        <v>208</v>
      </c>
      <c r="C50" s="70" t="s">
        <v>497</v>
      </c>
      <c r="D50" s="59">
        <v>3</v>
      </c>
      <c r="E50" s="70">
        <v>132.7</v>
      </c>
      <c r="F50" s="71">
        <f t="shared" si="4"/>
        <v>398.09999999999997</v>
      </c>
      <c r="G50" s="59">
        <v>11</v>
      </c>
      <c r="H50" s="70">
        <v>106.16</v>
      </c>
      <c r="I50" s="71">
        <f t="shared" si="5"/>
        <v>1167.76</v>
      </c>
      <c r="J50" s="40">
        <f t="shared" si="6"/>
        <v>1565.86</v>
      </c>
      <c r="K50" s="70">
        <v>1</v>
      </c>
      <c r="L50" s="72">
        <f t="shared" si="3"/>
        <v>1130.3692539562924</v>
      </c>
      <c r="M50" s="73">
        <v>1500</v>
      </c>
    </row>
    <row r="51" spans="1:13" s="11" customFormat="1" ht="42" customHeight="1">
      <c r="A51" s="88">
        <v>44</v>
      </c>
      <c r="B51" s="1" t="s">
        <v>209</v>
      </c>
      <c r="C51" s="70" t="s">
        <v>498</v>
      </c>
      <c r="D51" s="70">
        <v>15</v>
      </c>
      <c r="E51" s="70">
        <v>132.7</v>
      </c>
      <c r="F51" s="71">
        <f t="shared" si="4"/>
        <v>1990.4999999999998</v>
      </c>
      <c r="G51" s="70">
        <v>8</v>
      </c>
      <c r="H51" s="70">
        <v>106.16</v>
      </c>
      <c r="I51" s="71">
        <f t="shared" si="5"/>
        <v>849.28</v>
      </c>
      <c r="J51" s="40">
        <f t="shared" si="6"/>
        <v>2839.7799999999997</v>
      </c>
      <c r="K51" s="70">
        <v>1</v>
      </c>
      <c r="L51" s="72">
        <f t="shared" si="3"/>
        <v>2110.022607385079</v>
      </c>
      <c r="M51" s="73">
        <v>2800</v>
      </c>
    </row>
    <row r="52" spans="1:13" s="11" customFormat="1" ht="42" customHeight="1">
      <c r="A52" s="88">
        <v>45</v>
      </c>
      <c r="B52" s="25" t="s">
        <v>210</v>
      </c>
      <c r="C52" s="70" t="s">
        <v>499</v>
      </c>
      <c r="D52" s="59">
        <v>7</v>
      </c>
      <c r="E52" s="70">
        <v>132.7</v>
      </c>
      <c r="F52" s="71">
        <f t="shared" si="4"/>
        <v>928.8999999999999</v>
      </c>
      <c r="G52" s="59">
        <v>6</v>
      </c>
      <c r="H52" s="70">
        <v>106.16</v>
      </c>
      <c r="I52" s="71">
        <f t="shared" si="5"/>
        <v>636.96</v>
      </c>
      <c r="J52" s="40">
        <f t="shared" si="6"/>
        <v>1565.86</v>
      </c>
      <c r="K52" s="70">
        <v>1</v>
      </c>
      <c r="L52" s="72">
        <f t="shared" si="3"/>
        <v>1130.3692539562924</v>
      </c>
      <c r="M52" s="73">
        <v>1500</v>
      </c>
    </row>
    <row r="53" spans="1:13" s="11" customFormat="1" ht="42" customHeight="1">
      <c r="A53" s="88">
        <v>46</v>
      </c>
      <c r="B53" s="25" t="s">
        <v>211</v>
      </c>
      <c r="C53" s="70" t="s">
        <v>500</v>
      </c>
      <c r="D53" s="70">
        <v>3</v>
      </c>
      <c r="E53" s="70">
        <v>132.7</v>
      </c>
      <c r="F53" s="71">
        <f t="shared" si="4"/>
        <v>398.09999999999997</v>
      </c>
      <c r="G53" s="70">
        <v>5</v>
      </c>
      <c r="H53" s="70">
        <v>106.16</v>
      </c>
      <c r="I53" s="71">
        <f t="shared" si="5"/>
        <v>530.8</v>
      </c>
      <c r="J53" s="40">
        <f t="shared" si="6"/>
        <v>928.8999999999999</v>
      </c>
      <c r="K53" s="70">
        <v>1</v>
      </c>
      <c r="L53" s="72">
        <f t="shared" si="3"/>
        <v>753.5795026375283</v>
      </c>
      <c r="M53" s="73">
        <v>1000</v>
      </c>
    </row>
    <row r="54" spans="1:13" s="11" customFormat="1" ht="42" customHeight="1">
      <c r="A54" s="88">
        <v>47</v>
      </c>
      <c r="B54" s="25" t="s">
        <v>212</v>
      </c>
      <c r="C54" s="70" t="s">
        <v>501</v>
      </c>
      <c r="D54" s="70">
        <v>6</v>
      </c>
      <c r="E54" s="70">
        <v>132.7</v>
      </c>
      <c r="F54" s="71">
        <f t="shared" si="4"/>
        <v>796.1999999999999</v>
      </c>
      <c r="G54" s="70">
        <v>4</v>
      </c>
      <c r="H54" s="70">
        <v>106.16</v>
      </c>
      <c r="I54" s="71">
        <f t="shared" si="5"/>
        <v>424.64</v>
      </c>
      <c r="J54" s="40">
        <f t="shared" si="6"/>
        <v>1220.84</v>
      </c>
      <c r="K54" s="70">
        <v>1</v>
      </c>
      <c r="L54" s="72">
        <f t="shared" si="3"/>
        <v>904.2954031650339</v>
      </c>
      <c r="M54" s="73">
        <v>1200</v>
      </c>
    </row>
    <row r="55" spans="1:13" s="11" customFormat="1" ht="42" customHeight="1">
      <c r="A55" s="88">
        <v>48</v>
      </c>
      <c r="B55" s="25" t="s">
        <v>213</v>
      </c>
      <c r="C55" s="70" t="s">
        <v>502</v>
      </c>
      <c r="D55" s="59">
        <v>3</v>
      </c>
      <c r="E55" s="70">
        <v>132.7</v>
      </c>
      <c r="F55" s="71">
        <f t="shared" si="4"/>
        <v>398.09999999999997</v>
      </c>
      <c r="G55" s="59">
        <v>2</v>
      </c>
      <c r="H55" s="70">
        <v>106.16</v>
      </c>
      <c r="I55" s="71">
        <f t="shared" si="5"/>
        <v>212.32</v>
      </c>
      <c r="J55" s="40">
        <f t="shared" si="6"/>
        <v>610.42</v>
      </c>
      <c r="K55" s="70">
        <v>1</v>
      </c>
      <c r="L55" s="72">
        <f t="shared" si="3"/>
        <v>452.14770158251696</v>
      </c>
      <c r="M55" s="73">
        <v>600</v>
      </c>
    </row>
    <row r="56" spans="1:13" s="11" customFormat="1" ht="48" customHeight="1">
      <c r="A56" s="88">
        <v>49</v>
      </c>
      <c r="B56" s="1" t="s">
        <v>214</v>
      </c>
      <c r="C56" s="70" t="s">
        <v>503</v>
      </c>
      <c r="D56" s="70">
        <v>3</v>
      </c>
      <c r="E56" s="70">
        <v>132.7</v>
      </c>
      <c r="F56" s="71">
        <f t="shared" si="4"/>
        <v>398.09999999999997</v>
      </c>
      <c r="G56" s="70">
        <v>9</v>
      </c>
      <c r="H56" s="70">
        <v>106.16</v>
      </c>
      <c r="I56" s="71">
        <f t="shared" si="5"/>
        <v>955.4399999999999</v>
      </c>
      <c r="J56" s="40">
        <f t="shared" si="6"/>
        <v>1353.54</v>
      </c>
      <c r="K56" s="70">
        <v>1</v>
      </c>
      <c r="L56" s="72">
        <f t="shared" si="3"/>
        <v>979.6533534287868</v>
      </c>
      <c r="M56" s="73">
        <v>1300</v>
      </c>
    </row>
    <row r="57" spans="1:13" s="11" customFormat="1" ht="48" customHeight="1">
      <c r="A57" s="88">
        <v>50</v>
      </c>
      <c r="B57" s="1" t="s">
        <v>215</v>
      </c>
      <c r="C57" s="70" t="s">
        <v>504</v>
      </c>
      <c r="D57" s="70">
        <v>6</v>
      </c>
      <c r="E57" s="70">
        <v>132.7</v>
      </c>
      <c r="F57" s="71">
        <f t="shared" si="4"/>
        <v>796.1999999999999</v>
      </c>
      <c r="G57" s="70">
        <v>6</v>
      </c>
      <c r="H57" s="70">
        <v>106.16</v>
      </c>
      <c r="I57" s="71">
        <f t="shared" si="5"/>
        <v>636.96</v>
      </c>
      <c r="J57" s="40">
        <f t="shared" si="6"/>
        <v>1433.1599999999999</v>
      </c>
      <c r="K57" s="70">
        <v>1</v>
      </c>
      <c r="L57" s="72">
        <f t="shared" si="3"/>
        <v>1055.0113036925395</v>
      </c>
      <c r="M57" s="73">
        <v>1400</v>
      </c>
    </row>
    <row r="58" spans="1:13" s="11" customFormat="1" ht="48" customHeight="1">
      <c r="A58" s="88">
        <v>51</v>
      </c>
      <c r="B58" s="1" t="s">
        <v>216</v>
      </c>
      <c r="C58" s="70" t="s">
        <v>505</v>
      </c>
      <c r="D58" s="70">
        <v>7</v>
      </c>
      <c r="E58" s="70">
        <v>132.7</v>
      </c>
      <c r="F58" s="71">
        <f t="shared" si="4"/>
        <v>928.8999999999999</v>
      </c>
      <c r="G58" s="70">
        <v>11</v>
      </c>
      <c r="H58" s="70">
        <v>106.16</v>
      </c>
      <c r="I58" s="71">
        <f t="shared" si="5"/>
        <v>1167.76</v>
      </c>
      <c r="J58" s="40">
        <f t="shared" si="6"/>
        <v>2096.66</v>
      </c>
      <c r="K58" s="70">
        <v>1</v>
      </c>
      <c r="L58" s="72">
        <f t="shared" si="3"/>
        <v>1507.1590052750566</v>
      </c>
      <c r="M58" s="73">
        <v>2000</v>
      </c>
    </row>
    <row r="59" spans="1:13" s="11" customFormat="1" ht="48" customHeight="1">
      <c r="A59" s="88">
        <v>52</v>
      </c>
      <c r="B59" s="25" t="s">
        <v>217</v>
      </c>
      <c r="C59" s="70" t="s">
        <v>506</v>
      </c>
      <c r="D59" s="59">
        <v>5</v>
      </c>
      <c r="E59" s="70">
        <v>132.7</v>
      </c>
      <c r="F59" s="71">
        <f t="shared" si="4"/>
        <v>663.5</v>
      </c>
      <c r="G59" s="59">
        <v>5</v>
      </c>
      <c r="H59" s="70">
        <v>106.16</v>
      </c>
      <c r="I59" s="71">
        <f t="shared" si="5"/>
        <v>530.8</v>
      </c>
      <c r="J59" s="40">
        <f t="shared" si="6"/>
        <v>1194.3</v>
      </c>
      <c r="K59" s="70">
        <v>1</v>
      </c>
      <c r="L59" s="72">
        <f t="shared" si="3"/>
        <v>904.2954031650339</v>
      </c>
      <c r="M59" s="73">
        <v>1200</v>
      </c>
    </row>
    <row r="60" spans="1:13" s="11" customFormat="1" ht="48" customHeight="1">
      <c r="A60" s="88">
        <v>53</v>
      </c>
      <c r="B60" s="25" t="s">
        <v>218</v>
      </c>
      <c r="C60" s="70" t="s">
        <v>507</v>
      </c>
      <c r="D60" s="70">
        <v>3</v>
      </c>
      <c r="E60" s="70">
        <v>132.7</v>
      </c>
      <c r="F60" s="71">
        <f t="shared" si="4"/>
        <v>398.09999999999997</v>
      </c>
      <c r="G60" s="70">
        <v>6</v>
      </c>
      <c r="H60" s="70">
        <v>106.16</v>
      </c>
      <c r="I60" s="71">
        <f t="shared" si="5"/>
        <v>636.96</v>
      </c>
      <c r="J60" s="40">
        <f t="shared" si="6"/>
        <v>1035.06</v>
      </c>
      <c r="K60" s="70">
        <v>1</v>
      </c>
      <c r="L60" s="72">
        <f t="shared" si="3"/>
        <v>753.5795026375283</v>
      </c>
      <c r="M60" s="73">
        <v>1000</v>
      </c>
    </row>
    <row r="61" spans="1:13" s="11" customFormat="1" ht="48" customHeight="1">
      <c r="A61" s="88">
        <v>54</v>
      </c>
      <c r="B61" s="1" t="s">
        <v>219</v>
      </c>
      <c r="C61" s="70" t="s">
        <v>508</v>
      </c>
      <c r="D61" s="70">
        <v>15</v>
      </c>
      <c r="E61" s="70">
        <v>132.7</v>
      </c>
      <c r="F61" s="71">
        <f t="shared" si="4"/>
        <v>1990.4999999999998</v>
      </c>
      <c r="G61" s="70">
        <v>31</v>
      </c>
      <c r="H61" s="70">
        <v>106.16</v>
      </c>
      <c r="I61" s="71">
        <f t="shared" si="5"/>
        <v>3290.96</v>
      </c>
      <c r="J61" s="40">
        <f t="shared" si="6"/>
        <v>5281.46</v>
      </c>
      <c r="K61" s="70">
        <v>1</v>
      </c>
      <c r="L61" s="72">
        <f t="shared" si="3"/>
        <v>3918.613413715147</v>
      </c>
      <c r="M61" s="73">
        <v>5200</v>
      </c>
    </row>
    <row r="62" spans="1:13" s="11" customFormat="1" ht="48" customHeight="1">
      <c r="A62" s="88">
        <v>55</v>
      </c>
      <c r="B62" s="1" t="s">
        <v>220</v>
      </c>
      <c r="C62" s="70" t="s">
        <v>509</v>
      </c>
      <c r="D62" s="70">
        <v>3</v>
      </c>
      <c r="E62" s="70">
        <v>132.7</v>
      </c>
      <c r="F62" s="71">
        <f t="shared" si="4"/>
        <v>398.09999999999997</v>
      </c>
      <c r="G62" s="70">
        <v>2</v>
      </c>
      <c r="H62" s="70">
        <v>106.16</v>
      </c>
      <c r="I62" s="71">
        <f t="shared" si="5"/>
        <v>212.32</v>
      </c>
      <c r="J62" s="40">
        <f t="shared" si="6"/>
        <v>610.42</v>
      </c>
      <c r="K62" s="70">
        <v>1</v>
      </c>
      <c r="L62" s="72">
        <f t="shared" si="3"/>
        <v>452.14770158251696</v>
      </c>
      <c r="M62" s="73">
        <v>600</v>
      </c>
    </row>
    <row r="63" spans="1:13" s="11" customFormat="1" ht="48" customHeight="1">
      <c r="A63" s="88">
        <v>56</v>
      </c>
      <c r="B63" s="25" t="s">
        <v>221</v>
      </c>
      <c r="C63" s="70" t="s">
        <v>510</v>
      </c>
      <c r="D63" s="59">
        <v>2</v>
      </c>
      <c r="E63" s="70">
        <v>132.7</v>
      </c>
      <c r="F63" s="71">
        <f t="shared" si="4"/>
        <v>265.4</v>
      </c>
      <c r="G63" s="59">
        <v>1</v>
      </c>
      <c r="H63" s="70">
        <v>106.16</v>
      </c>
      <c r="I63" s="71">
        <f t="shared" si="5"/>
        <v>106.16</v>
      </c>
      <c r="J63" s="40">
        <f t="shared" si="6"/>
        <v>371.55999999999995</v>
      </c>
      <c r="K63" s="70">
        <v>1</v>
      </c>
      <c r="L63" s="72">
        <f t="shared" si="3"/>
        <v>376.78975131876416</v>
      </c>
      <c r="M63" s="73">
        <v>500</v>
      </c>
    </row>
    <row r="64" spans="1:13" s="11" customFormat="1" ht="48" customHeight="1">
      <c r="A64" s="88">
        <v>57</v>
      </c>
      <c r="B64" s="25" t="s">
        <v>222</v>
      </c>
      <c r="C64" s="70" t="s">
        <v>511</v>
      </c>
      <c r="D64" s="59">
        <v>3</v>
      </c>
      <c r="E64" s="70">
        <v>132.7</v>
      </c>
      <c r="F64" s="71">
        <f t="shared" si="4"/>
        <v>398.09999999999997</v>
      </c>
      <c r="G64" s="59">
        <v>7</v>
      </c>
      <c r="H64" s="70">
        <v>106.16</v>
      </c>
      <c r="I64" s="71">
        <f t="shared" si="5"/>
        <v>743.12</v>
      </c>
      <c r="J64" s="40">
        <f t="shared" si="6"/>
        <v>1141.22</v>
      </c>
      <c r="K64" s="70">
        <v>1</v>
      </c>
      <c r="L64" s="72">
        <f t="shared" si="3"/>
        <v>828.9374529012811</v>
      </c>
      <c r="M64" s="73">
        <v>1100</v>
      </c>
    </row>
    <row r="65" spans="1:13" s="11" customFormat="1" ht="48" customHeight="1">
      <c r="A65" s="88">
        <v>58</v>
      </c>
      <c r="B65" s="1" t="s">
        <v>223</v>
      </c>
      <c r="C65" s="70"/>
      <c r="D65" s="70">
        <v>4</v>
      </c>
      <c r="E65" s="70">
        <v>132.7</v>
      </c>
      <c r="F65" s="71">
        <f t="shared" si="4"/>
        <v>530.8</v>
      </c>
      <c r="G65" s="70">
        <v>6</v>
      </c>
      <c r="H65" s="70">
        <v>106.16</v>
      </c>
      <c r="I65" s="71">
        <f t="shared" si="5"/>
        <v>636.96</v>
      </c>
      <c r="J65" s="40">
        <f t="shared" si="6"/>
        <v>1167.76</v>
      </c>
      <c r="K65" s="70">
        <v>1</v>
      </c>
      <c r="L65" s="72">
        <f t="shared" si="3"/>
        <v>828.9374529012811</v>
      </c>
      <c r="M65" s="73">
        <v>1100</v>
      </c>
    </row>
    <row r="66" spans="1:13" s="11" customFormat="1" ht="48" customHeight="1">
      <c r="A66" s="88">
        <v>59</v>
      </c>
      <c r="B66" s="1" t="s">
        <v>224</v>
      </c>
      <c r="C66" s="70" t="s">
        <v>512</v>
      </c>
      <c r="D66" s="70">
        <v>5</v>
      </c>
      <c r="E66" s="70">
        <v>132.7</v>
      </c>
      <c r="F66" s="71">
        <f t="shared" si="4"/>
        <v>663.5</v>
      </c>
      <c r="G66" s="70">
        <v>21</v>
      </c>
      <c r="H66" s="70">
        <v>106.16</v>
      </c>
      <c r="I66" s="71">
        <f t="shared" si="5"/>
        <v>2229.36</v>
      </c>
      <c r="J66" s="40">
        <f t="shared" si="6"/>
        <v>2892.86</v>
      </c>
      <c r="K66" s="70">
        <v>1</v>
      </c>
      <c r="L66" s="72">
        <f t="shared" si="3"/>
        <v>2110.022607385079</v>
      </c>
      <c r="M66" s="73">
        <v>2800</v>
      </c>
    </row>
    <row r="67" spans="1:13" s="11" customFormat="1" ht="48" customHeight="1">
      <c r="A67" s="88">
        <v>60</v>
      </c>
      <c r="B67" s="1" t="s">
        <v>225</v>
      </c>
      <c r="C67" s="70" t="s">
        <v>513</v>
      </c>
      <c r="D67" s="70">
        <v>2</v>
      </c>
      <c r="E67" s="70">
        <v>132.7</v>
      </c>
      <c r="F67" s="71">
        <f t="shared" si="4"/>
        <v>265.4</v>
      </c>
      <c r="G67" s="70">
        <v>7</v>
      </c>
      <c r="H67" s="70">
        <v>106.16</v>
      </c>
      <c r="I67" s="71">
        <f t="shared" si="5"/>
        <v>743.12</v>
      </c>
      <c r="J67" s="40">
        <f t="shared" si="6"/>
        <v>1008.52</v>
      </c>
      <c r="K67" s="70">
        <v>1</v>
      </c>
      <c r="L67" s="72">
        <f t="shared" si="3"/>
        <v>753.5795026375283</v>
      </c>
      <c r="M67" s="73">
        <v>1000</v>
      </c>
    </row>
    <row r="68" spans="1:13" s="11" customFormat="1" ht="48" customHeight="1">
      <c r="A68" s="88">
        <v>61</v>
      </c>
      <c r="B68" s="25" t="s">
        <v>226</v>
      </c>
      <c r="C68" s="70" t="s">
        <v>514</v>
      </c>
      <c r="D68" s="70">
        <v>4</v>
      </c>
      <c r="E68" s="70">
        <v>132.7</v>
      </c>
      <c r="F68" s="71">
        <f t="shared" si="4"/>
        <v>530.8</v>
      </c>
      <c r="G68" s="70">
        <v>4</v>
      </c>
      <c r="H68" s="70">
        <v>106.16</v>
      </c>
      <c r="I68" s="71">
        <f t="shared" si="5"/>
        <v>424.64</v>
      </c>
      <c r="J68" s="40">
        <f t="shared" si="6"/>
        <v>955.4399999999999</v>
      </c>
      <c r="K68" s="70">
        <v>1</v>
      </c>
      <c r="L68" s="72">
        <f t="shared" si="3"/>
        <v>753.5795026375283</v>
      </c>
      <c r="M68" s="73">
        <v>1000</v>
      </c>
    </row>
    <row r="69" spans="1:13" s="11" customFormat="1" ht="48" customHeight="1">
      <c r="A69" s="88">
        <v>62</v>
      </c>
      <c r="B69" s="25" t="s">
        <v>227</v>
      </c>
      <c r="C69" s="70" t="s">
        <v>515</v>
      </c>
      <c r="D69" s="70">
        <v>16</v>
      </c>
      <c r="E69" s="70">
        <v>132.7</v>
      </c>
      <c r="F69" s="71">
        <f t="shared" si="4"/>
        <v>2123.2</v>
      </c>
      <c r="G69" s="70">
        <v>18</v>
      </c>
      <c r="H69" s="70">
        <v>106.16</v>
      </c>
      <c r="I69" s="71">
        <f t="shared" si="5"/>
        <v>1910.8799999999999</v>
      </c>
      <c r="J69" s="40">
        <f t="shared" si="6"/>
        <v>4034.08</v>
      </c>
      <c r="K69" s="70">
        <v>1</v>
      </c>
      <c r="L69" s="72">
        <f t="shared" si="3"/>
        <v>3014.3180105501133</v>
      </c>
      <c r="M69" s="73">
        <v>4000</v>
      </c>
    </row>
    <row r="70" spans="1:13" s="11" customFormat="1" ht="48" customHeight="1">
      <c r="A70" s="88">
        <v>63</v>
      </c>
      <c r="B70" s="1" t="s">
        <v>228</v>
      </c>
      <c r="C70" s="70" t="s">
        <v>516</v>
      </c>
      <c r="D70" s="70">
        <v>2</v>
      </c>
      <c r="E70" s="70">
        <v>132.7</v>
      </c>
      <c r="F70" s="71">
        <f t="shared" si="4"/>
        <v>265.4</v>
      </c>
      <c r="G70" s="70">
        <v>12</v>
      </c>
      <c r="H70" s="70">
        <v>106.16</v>
      </c>
      <c r="I70" s="71">
        <f t="shared" si="5"/>
        <v>1273.92</v>
      </c>
      <c r="J70" s="40">
        <f t="shared" si="6"/>
        <v>1539.3200000000002</v>
      </c>
      <c r="K70" s="70">
        <v>1</v>
      </c>
      <c r="L70" s="72">
        <f t="shared" si="3"/>
        <v>1130.3692539562924</v>
      </c>
      <c r="M70" s="73">
        <v>1500</v>
      </c>
    </row>
    <row r="71" spans="1:13" s="11" customFormat="1" ht="48" customHeight="1">
      <c r="A71" s="88">
        <v>64</v>
      </c>
      <c r="B71" s="1" t="s">
        <v>229</v>
      </c>
      <c r="C71" s="70" t="s">
        <v>517</v>
      </c>
      <c r="D71" s="70">
        <v>5</v>
      </c>
      <c r="E71" s="70">
        <v>132.7</v>
      </c>
      <c r="F71" s="71">
        <f t="shared" si="4"/>
        <v>663.5</v>
      </c>
      <c r="G71" s="70">
        <v>9</v>
      </c>
      <c r="H71" s="70">
        <v>106.16</v>
      </c>
      <c r="I71" s="71">
        <f t="shared" si="5"/>
        <v>955.4399999999999</v>
      </c>
      <c r="J71" s="40">
        <f t="shared" si="6"/>
        <v>1618.94</v>
      </c>
      <c r="K71" s="70">
        <v>1</v>
      </c>
      <c r="L71" s="72">
        <f t="shared" si="3"/>
        <v>1205.7272042200452</v>
      </c>
      <c r="M71" s="73">
        <v>1600</v>
      </c>
    </row>
    <row r="72" spans="1:13" s="11" customFormat="1" ht="48" customHeight="1">
      <c r="A72" s="88">
        <v>65</v>
      </c>
      <c r="B72" s="25" t="s">
        <v>230</v>
      </c>
      <c r="C72" s="70"/>
      <c r="D72" s="59">
        <v>3</v>
      </c>
      <c r="E72" s="70">
        <v>132.7</v>
      </c>
      <c r="F72" s="71">
        <f aca="true" t="shared" si="7" ref="F72:F103">D72*E72</f>
        <v>398.09999999999997</v>
      </c>
      <c r="G72" s="59">
        <v>5</v>
      </c>
      <c r="H72" s="70">
        <v>106.16</v>
      </c>
      <c r="I72" s="71">
        <f aca="true" t="shared" si="8" ref="I72:I103">G72*H72</f>
        <v>530.8</v>
      </c>
      <c r="J72" s="40">
        <f aca="true" t="shared" si="9" ref="J72:J103">F72+I72</f>
        <v>928.8999999999999</v>
      </c>
      <c r="K72" s="70">
        <v>1</v>
      </c>
      <c r="L72" s="72">
        <f t="shared" si="3"/>
        <v>753.5795026375283</v>
      </c>
      <c r="M72" s="73">
        <v>1000</v>
      </c>
    </row>
    <row r="73" spans="1:13" s="11" customFormat="1" ht="48" customHeight="1">
      <c r="A73" s="88">
        <v>66</v>
      </c>
      <c r="B73" s="25" t="s">
        <v>231</v>
      </c>
      <c r="C73" s="70"/>
      <c r="D73" s="70">
        <v>3</v>
      </c>
      <c r="E73" s="70">
        <v>132.7</v>
      </c>
      <c r="F73" s="71">
        <f t="shared" si="7"/>
        <v>398.09999999999997</v>
      </c>
      <c r="G73" s="70">
        <v>5</v>
      </c>
      <c r="H73" s="70">
        <v>106.16</v>
      </c>
      <c r="I73" s="71">
        <f t="shared" si="8"/>
        <v>530.8</v>
      </c>
      <c r="J73" s="40">
        <f t="shared" si="9"/>
        <v>928.8999999999999</v>
      </c>
      <c r="K73" s="70">
        <v>1</v>
      </c>
      <c r="L73" s="72">
        <f aca="true" t="shared" si="10" ref="L73:L127">M73/1.327</f>
        <v>753.5795026375283</v>
      </c>
      <c r="M73" s="73">
        <v>1000</v>
      </c>
    </row>
    <row r="74" spans="1:13" s="11" customFormat="1" ht="48" customHeight="1">
      <c r="A74" s="88">
        <v>67</v>
      </c>
      <c r="B74" s="1" t="s">
        <v>232</v>
      </c>
      <c r="C74" s="70" t="s">
        <v>518</v>
      </c>
      <c r="D74" s="70">
        <v>3</v>
      </c>
      <c r="E74" s="70">
        <v>132.7</v>
      </c>
      <c r="F74" s="71">
        <f t="shared" si="7"/>
        <v>398.09999999999997</v>
      </c>
      <c r="G74" s="70">
        <v>10</v>
      </c>
      <c r="H74" s="70">
        <v>106.16</v>
      </c>
      <c r="I74" s="71">
        <f t="shared" si="8"/>
        <v>1061.6</v>
      </c>
      <c r="J74" s="40">
        <f t="shared" si="9"/>
        <v>1459.6999999999998</v>
      </c>
      <c r="K74" s="70">
        <v>1</v>
      </c>
      <c r="L74" s="72">
        <f t="shared" si="10"/>
        <v>1130.3692539562924</v>
      </c>
      <c r="M74" s="73">
        <v>1500</v>
      </c>
    </row>
    <row r="75" spans="1:13" s="11" customFormat="1" ht="48" customHeight="1">
      <c r="A75" s="88">
        <v>68</v>
      </c>
      <c r="B75" s="25" t="s">
        <v>233</v>
      </c>
      <c r="C75" s="70"/>
      <c r="D75" s="59">
        <v>3</v>
      </c>
      <c r="E75" s="70">
        <v>132.7</v>
      </c>
      <c r="F75" s="71">
        <f t="shared" si="7"/>
        <v>398.09999999999997</v>
      </c>
      <c r="G75" s="59">
        <v>6</v>
      </c>
      <c r="H75" s="70">
        <v>106.16</v>
      </c>
      <c r="I75" s="71">
        <f t="shared" si="8"/>
        <v>636.96</v>
      </c>
      <c r="J75" s="40">
        <f t="shared" si="9"/>
        <v>1035.06</v>
      </c>
      <c r="K75" s="70">
        <v>1</v>
      </c>
      <c r="L75" s="72">
        <f t="shared" si="10"/>
        <v>753.5795026375283</v>
      </c>
      <c r="M75" s="73">
        <v>1000</v>
      </c>
    </row>
    <row r="76" spans="1:13" s="11" customFormat="1" ht="48" customHeight="1">
      <c r="A76" s="88">
        <v>69</v>
      </c>
      <c r="B76" s="1" t="s">
        <v>234</v>
      </c>
      <c r="C76" s="70"/>
      <c r="D76" s="70">
        <v>4</v>
      </c>
      <c r="E76" s="70">
        <v>132.7</v>
      </c>
      <c r="F76" s="71">
        <f t="shared" si="7"/>
        <v>530.8</v>
      </c>
      <c r="G76" s="70">
        <v>7</v>
      </c>
      <c r="H76" s="70">
        <v>106.16</v>
      </c>
      <c r="I76" s="71">
        <f t="shared" si="8"/>
        <v>743.12</v>
      </c>
      <c r="J76" s="40">
        <f t="shared" si="9"/>
        <v>1273.92</v>
      </c>
      <c r="K76" s="70">
        <v>1</v>
      </c>
      <c r="L76" s="72">
        <f t="shared" si="10"/>
        <v>904.2954031650339</v>
      </c>
      <c r="M76" s="73">
        <v>1200</v>
      </c>
    </row>
    <row r="77" spans="1:13" s="11" customFormat="1" ht="48" customHeight="1">
      <c r="A77" s="88">
        <v>70</v>
      </c>
      <c r="B77" s="25" t="s">
        <v>235</v>
      </c>
      <c r="C77" s="70"/>
      <c r="D77" s="70">
        <v>2</v>
      </c>
      <c r="E77" s="70">
        <v>132.7</v>
      </c>
      <c r="F77" s="71">
        <f t="shared" si="7"/>
        <v>265.4</v>
      </c>
      <c r="G77" s="70">
        <v>4</v>
      </c>
      <c r="H77" s="70">
        <v>106.16</v>
      </c>
      <c r="I77" s="71">
        <f t="shared" si="8"/>
        <v>424.64</v>
      </c>
      <c r="J77" s="40">
        <f t="shared" si="9"/>
        <v>690.04</v>
      </c>
      <c r="K77" s="70">
        <v>1</v>
      </c>
      <c r="L77" s="72">
        <f t="shared" si="10"/>
        <v>527.5056518462698</v>
      </c>
      <c r="M77" s="73">
        <v>700</v>
      </c>
    </row>
    <row r="78" spans="1:13" s="11" customFormat="1" ht="48" customHeight="1">
      <c r="A78" s="88">
        <v>71</v>
      </c>
      <c r="B78" s="25" t="s">
        <v>236</v>
      </c>
      <c r="C78" s="70"/>
      <c r="D78" s="59">
        <v>3</v>
      </c>
      <c r="E78" s="70">
        <v>132.7</v>
      </c>
      <c r="F78" s="71">
        <f t="shared" si="7"/>
        <v>398.09999999999997</v>
      </c>
      <c r="G78" s="59">
        <v>5</v>
      </c>
      <c r="H78" s="70">
        <v>106.16</v>
      </c>
      <c r="I78" s="71">
        <f t="shared" si="8"/>
        <v>530.8</v>
      </c>
      <c r="J78" s="40">
        <f t="shared" si="9"/>
        <v>928.8999999999999</v>
      </c>
      <c r="K78" s="70">
        <v>1</v>
      </c>
      <c r="L78" s="72">
        <f t="shared" si="10"/>
        <v>753.5795026375283</v>
      </c>
      <c r="M78" s="73">
        <v>1000</v>
      </c>
    </row>
    <row r="79" spans="1:13" s="11" customFormat="1" ht="48" customHeight="1">
      <c r="A79" s="88">
        <v>72</v>
      </c>
      <c r="B79" s="25" t="s">
        <v>237</v>
      </c>
      <c r="C79" s="70" t="s">
        <v>519</v>
      </c>
      <c r="D79" s="59">
        <v>4</v>
      </c>
      <c r="E79" s="70">
        <v>132.7</v>
      </c>
      <c r="F79" s="71">
        <f t="shared" si="7"/>
        <v>530.8</v>
      </c>
      <c r="G79" s="59">
        <v>3</v>
      </c>
      <c r="H79" s="70">
        <v>106.16</v>
      </c>
      <c r="I79" s="71">
        <f t="shared" si="8"/>
        <v>318.48</v>
      </c>
      <c r="J79" s="40">
        <f t="shared" si="9"/>
        <v>849.28</v>
      </c>
      <c r="K79" s="70">
        <v>1</v>
      </c>
      <c r="L79" s="72">
        <f t="shared" si="10"/>
        <v>678.2215523737755</v>
      </c>
      <c r="M79" s="73">
        <v>900</v>
      </c>
    </row>
    <row r="80" spans="1:13" s="11" customFormat="1" ht="48" customHeight="1">
      <c r="A80" s="88">
        <v>73</v>
      </c>
      <c r="B80" s="25" t="s">
        <v>238</v>
      </c>
      <c r="C80" s="70" t="s">
        <v>26</v>
      </c>
      <c r="D80" s="59">
        <v>16</v>
      </c>
      <c r="E80" s="70">
        <v>132.7</v>
      </c>
      <c r="F80" s="71">
        <f t="shared" si="7"/>
        <v>2123.2</v>
      </c>
      <c r="G80" s="59">
        <v>22</v>
      </c>
      <c r="H80" s="70">
        <v>106.16</v>
      </c>
      <c r="I80" s="71">
        <f t="shared" si="8"/>
        <v>2335.52</v>
      </c>
      <c r="J80" s="40">
        <f t="shared" si="9"/>
        <v>4458.719999999999</v>
      </c>
      <c r="K80" s="70">
        <v>1</v>
      </c>
      <c r="L80" s="72">
        <f t="shared" si="10"/>
        <v>3315.7498116051243</v>
      </c>
      <c r="M80" s="73">
        <v>4400</v>
      </c>
    </row>
    <row r="81" spans="1:13" s="11" customFormat="1" ht="48" customHeight="1">
      <c r="A81" s="88">
        <v>74</v>
      </c>
      <c r="B81" s="25" t="s">
        <v>239</v>
      </c>
      <c r="C81" s="70"/>
      <c r="D81" s="59">
        <v>3</v>
      </c>
      <c r="E81" s="70">
        <v>132.7</v>
      </c>
      <c r="F81" s="71">
        <f t="shared" si="7"/>
        <v>398.09999999999997</v>
      </c>
      <c r="G81" s="59">
        <v>4</v>
      </c>
      <c r="H81" s="70">
        <v>106.16</v>
      </c>
      <c r="I81" s="71">
        <f t="shared" si="8"/>
        <v>424.64</v>
      </c>
      <c r="J81" s="40">
        <f t="shared" si="9"/>
        <v>822.74</v>
      </c>
      <c r="K81" s="70">
        <v>1</v>
      </c>
      <c r="L81" s="72">
        <f t="shared" si="10"/>
        <v>602.8636021100226</v>
      </c>
      <c r="M81" s="73">
        <v>800</v>
      </c>
    </row>
    <row r="82" spans="1:13" s="11" customFormat="1" ht="47.25" customHeight="1">
      <c r="A82" s="88">
        <v>75</v>
      </c>
      <c r="B82" s="25" t="s">
        <v>240</v>
      </c>
      <c r="C82" s="70" t="s">
        <v>27</v>
      </c>
      <c r="D82" s="59">
        <v>6</v>
      </c>
      <c r="E82" s="70">
        <v>132.7</v>
      </c>
      <c r="F82" s="71">
        <f t="shared" si="7"/>
        <v>796.1999999999999</v>
      </c>
      <c r="G82" s="59">
        <v>16</v>
      </c>
      <c r="H82" s="70">
        <v>106.16</v>
      </c>
      <c r="I82" s="71">
        <f t="shared" si="8"/>
        <v>1698.56</v>
      </c>
      <c r="J82" s="40">
        <f t="shared" si="9"/>
        <v>2494.7599999999998</v>
      </c>
      <c r="K82" s="70">
        <v>1</v>
      </c>
      <c r="L82" s="72">
        <f t="shared" si="10"/>
        <v>1883.9487565938207</v>
      </c>
      <c r="M82" s="73">
        <v>2500</v>
      </c>
    </row>
    <row r="83" spans="1:13" s="11" customFormat="1" ht="48" customHeight="1">
      <c r="A83" s="88">
        <v>76</v>
      </c>
      <c r="B83" s="25" t="s">
        <v>241</v>
      </c>
      <c r="C83" s="70" t="s">
        <v>28</v>
      </c>
      <c r="D83" s="59">
        <v>5</v>
      </c>
      <c r="E83" s="70">
        <v>132.7</v>
      </c>
      <c r="F83" s="71">
        <f t="shared" si="7"/>
        <v>663.5</v>
      </c>
      <c r="G83" s="59">
        <v>6</v>
      </c>
      <c r="H83" s="70">
        <v>106.16</v>
      </c>
      <c r="I83" s="71">
        <f t="shared" si="8"/>
        <v>636.96</v>
      </c>
      <c r="J83" s="40">
        <f t="shared" si="9"/>
        <v>1300.46</v>
      </c>
      <c r="K83" s="70">
        <v>1</v>
      </c>
      <c r="L83" s="72">
        <f t="shared" si="10"/>
        <v>979.6533534287868</v>
      </c>
      <c r="M83" s="73">
        <v>1300</v>
      </c>
    </row>
    <row r="84" spans="1:13" s="11" customFormat="1" ht="48" customHeight="1">
      <c r="A84" s="88">
        <v>77</v>
      </c>
      <c r="B84" s="25" t="s">
        <v>242</v>
      </c>
      <c r="C84" s="70" t="s">
        <v>29</v>
      </c>
      <c r="D84" s="59">
        <v>7</v>
      </c>
      <c r="E84" s="70">
        <v>132.7</v>
      </c>
      <c r="F84" s="71">
        <f t="shared" si="7"/>
        <v>928.8999999999999</v>
      </c>
      <c r="G84" s="59">
        <v>11</v>
      </c>
      <c r="H84" s="70">
        <v>106.16</v>
      </c>
      <c r="I84" s="71">
        <f t="shared" si="8"/>
        <v>1167.76</v>
      </c>
      <c r="J84" s="40">
        <f t="shared" si="9"/>
        <v>2096.66</v>
      </c>
      <c r="K84" s="70">
        <v>1</v>
      </c>
      <c r="L84" s="72">
        <f t="shared" si="10"/>
        <v>1507.1590052750566</v>
      </c>
      <c r="M84" s="73">
        <v>2000</v>
      </c>
    </row>
    <row r="85" spans="1:13" s="11" customFormat="1" ht="48" customHeight="1">
      <c r="A85" s="88">
        <v>78</v>
      </c>
      <c r="B85" s="25" t="s">
        <v>243</v>
      </c>
      <c r="C85" s="70" t="s">
        <v>520</v>
      </c>
      <c r="D85" s="59">
        <v>3</v>
      </c>
      <c r="E85" s="70">
        <v>132.7</v>
      </c>
      <c r="F85" s="71">
        <f t="shared" si="7"/>
        <v>398.09999999999997</v>
      </c>
      <c r="G85" s="59">
        <v>10</v>
      </c>
      <c r="H85" s="70">
        <v>106.16</v>
      </c>
      <c r="I85" s="71">
        <f t="shared" si="8"/>
        <v>1061.6</v>
      </c>
      <c r="J85" s="40">
        <f t="shared" si="9"/>
        <v>1459.6999999999998</v>
      </c>
      <c r="K85" s="70">
        <v>1</v>
      </c>
      <c r="L85" s="72">
        <f t="shared" si="10"/>
        <v>1130.3692539562924</v>
      </c>
      <c r="M85" s="73">
        <v>1500</v>
      </c>
    </row>
    <row r="86" spans="1:13" s="11" customFormat="1" ht="48" customHeight="1">
      <c r="A86" s="88">
        <v>79</v>
      </c>
      <c r="B86" s="25" t="s">
        <v>244</v>
      </c>
      <c r="C86" s="70" t="s">
        <v>521</v>
      </c>
      <c r="D86" s="59">
        <v>9</v>
      </c>
      <c r="E86" s="70">
        <v>132.7</v>
      </c>
      <c r="F86" s="71">
        <f t="shared" si="7"/>
        <v>1194.3</v>
      </c>
      <c r="G86" s="59">
        <v>14</v>
      </c>
      <c r="H86" s="70">
        <v>106.16</v>
      </c>
      <c r="I86" s="71">
        <f t="shared" si="8"/>
        <v>1486.24</v>
      </c>
      <c r="J86" s="40">
        <f t="shared" si="9"/>
        <v>2680.54</v>
      </c>
      <c r="K86" s="70">
        <v>1</v>
      </c>
      <c r="L86" s="72">
        <f t="shared" si="10"/>
        <v>2034.6646571213264</v>
      </c>
      <c r="M86" s="73">
        <v>2700</v>
      </c>
    </row>
    <row r="87" spans="1:13" s="11" customFormat="1" ht="48" customHeight="1">
      <c r="A87" s="88">
        <v>80</v>
      </c>
      <c r="B87" s="25" t="s">
        <v>245</v>
      </c>
      <c r="C87" s="70"/>
      <c r="D87" s="59">
        <v>2</v>
      </c>
      <c r="E87" s="70">
        <v>132.7</v>
      </c>
      <c r="F87" s="71">
        <f t="shared" si="7"/>
        <v>265.4</v>
      </c>
      <c r="G87" s="59">
        <v>7</v>
      </c>
      <c r="H87" s="70">
        <v>106.16</v>
      </c>
      <c r="I87" s="71">
        <f t="shared" si="8"/>
        <v>743.12</v>
      </c>
      <c r="J87" s="40">
        <f t="shared" si="9"/>
        <v>1008.52</v>
      </c>
      <c r="K87" s="70">
        <v>1</v>
      </c>
      <c r="L87" s="72">
        <f t="shared" si="10"/>
        <v>753.5795026375283</v>
      </c>
      <c r="M87" s="73">
        <v>1000</v>
      </c>
    </row>
    <row r="88" spans="1:13" s="11" customFormat="1" ht="48" customHeight="1">
      <c r="A88" s="88">
        <v>81</v>
      </c>
      <c r="B88" s="25" t="s">
        <v>246</v>
      </c>
      <c r="C88" s="70" t="s">
        <v>522</v>
      </c>
      <c r="D88" s="59">
        <v>2</v>
      </c>
      <c r="E88" s="70">
        <v>132.7</v>
      </c>
      <c r="F88" s="71">
        <f t="shared" si="7"/>
        <v>265.4</v>
      </c>
      <c r="G88" s="59">
        <v>6</v>
      </c>
      <c r="H88" s="70">
        <v>106.16</v>
      </c>
      <c r="I88" s="71">
        <f t="shared" si="8"/>
        <v>636.96</v>
      </c>
      <c r="J88" s="40">
        <f t="shared" si="9"/>
        <v>902.36</v>
      </c>
      <c r="K88" s="70">
        <v>1</v>
      </c>
      <c r="L88" s="72">
        <f t="shared" si="10"/>
        <v>678.2215523737755</v>
      </c>
      <c r="M88" s="73">
        <v>900</v>
      </c>
    </row>
    <row r="89" spans="1:13" s="11" customFormat="1" ht="48" customHeight="1">
      <c r="A89" s="88">
        <v>82</v>
      </c>
      <c r="B89" s="25" t="s">
        <v>247</v>
      </c>
      <c r="C89" s="70" t="s">
        <v>523</v>
      </c>
      <c r="D89" s="59">
        <v>2</v>
      </c>
      <c r="E89" s="70">
        <v>132.7</v>
      </c>
      <c r="F89" s="71">
        <f t="shared" si="7"/>
        <v>265.4</v>
      </c>
      <c r="G89" s="59">
        <v>10</v>
      </c>
      <c r="H89" s="70">
        <v>106.16</v>
      </c>
      <c r="I89" s="71">
        <f t="shared" si="8"/>
        <v>1061.6</v>
      </c>
      <c r="J89" s="40">
        <f t="shared" si="9"/>
        <v>1327</v>
      </c>
      <c r="K89" s="70">
        <v>1</v>
      </c>
      <c r="L89" s="72">
        <f t="shared" si="10"/>
        <v>979.6533534287868</v>
      </c>
      <c r="M89" s="73">
        <v>1300</v>
      </c>
    </row>
    <row r="90" spans="1:13" s="11" customFormat="1" ht="48" customHeight="1">
      <c r="A90" s="88">
        <v>83</v>
      </c>
      <c r="B90" s="25" t="s">
        <v>248</v>
      </c>
      <c r="C90" s="70"/>
      <c r="D90" s="59">
        <v>6</v>
      </c>
      <c r="E90" s="70">
        <v>132.7</v>
      </c>
      <c r="F90" s="71">
        <f t="shared" si="7"/>
        <v>796.1999999999999</v>
      </c>
      <c r="G90" s="59">
        <v>15</v>
      </c>
      <c r="H90" s="70">
        <v>106.16</v>
      </c>
      <c r="I90" s="71">
        <f t="shared" si="8"/>
        <v>1592.3999999999999</v>
      </c>
      <c r="J90" s="40">
        <f t="shared" si="9"/>
        <v>2388.6</v>
      </c>
      <c r="K90" s="70">
        <v>1</v>
      </c>
      <c r="L90" s="72">
        <f t="shared" si="10"/>
        <v>1808.5908063300678</v>
      </c>
      <c r="M90" s="73">
        <v>2400</v>
      </c>
    </row>
    <row r="91" spans="1:13" s="11" customFormat="1" ht="48" customHeight="1">
      <c r="A91" s="88">
        <v>84</v>
      </c>
      <c r="B91" s="25" t="s">
        <v>249</v>
      </c>
      <c r="C91" s="70" t="s">
        <v>524</v>
      </c>
      <c r="D91" s="59">
        <v>2</v>
      </c>
      <c r="E91" s="70">
        <v>132.7</v>
      </c>
      <c r="F91" s="71">
        <f t="shared" si="7"/>
        <v>265.4</v>
      </c>
      <c r="G91" s="59">
        <v>2</v>
      </c>
      <c r="H91" s="70">
        <v>106.16</v>
      </c>
      <c r="I91" s="71">
        <f t="shared" si="8"/>
        <v>212.32</v>
      </c>
      <c r="J91" s="40">
        <f t="shared" si="9"/>
        <v>477.71999999999997</v>
      </c>
      <c r="K91" s="70">
        <v>1</v>
      </c>
      <c r="L91" s="72">
        <f t="shared" si="10"/>
        <v>376.78975131876416</v>
      </c>
      <c r="M91" s="73">
        <v>500</v>
      </c>
    </row>
    <row r="92" spans="1:13" s="11" customFormat="1" ht="48" customHeight="1">
      <c r="A92" s="88">
        <v>85</v>
      </c>
      <c r="B92" s="25" t="s">
        <v>250</v>
      </c>
      <c r="C92" s="70" t="s">
        <v>0</v>
      </c>
      <c r="D92" s="59">
        <v>12</v>
      </c>
      <c r="E92" s="70">
        <v>132.7</v>
      </c>
      <c r="F92" s="71">
        <f t="shared" si="7"/>
        <v>1592.3999999999999</v>
      </c>
      <c r="G92" s="59">
        <v>12</v>
      </c>
      <c r="H92" s="70">
        <v>106.16</v>
      </c>
      <c r="I92" s="71">
        <f t="shared" si="8"/>
        <v>1273.92</v>
      </c>
      <c r="J92" s="40">
        <f t="shared" si="9"/>
        <v>2866.3199999999997</v>
      </c>
      <c r="K92" s="70">
        <v>1</v>
      </c>
      <c r="L92" s="72">
        <f t="shared" si="10"/>
        <v>2110.022607385079</v>
      </c>
      <c r="M92" s="73">
        <v>2800</v>
      </c>
    </row>
    <row r="93" spans="1:13" s="11" customFormat="1" ht="48" customHeight="1">
      <c r="A93" s="88">
        <v>86</v>
      </c>
      <c r="B93" s="25" t="s">
        <v>251</v>
      </c>
      <c r="C93" s="70" t="s">
        <v>1</v>
      </c>
      <c r="D93" s="59">
        <v>4</v>
      </c>
      <c r="E93" s="70">
        <v>132.7</v>
      </c>
      <c r="F93" s="71">
        <f t="shared" si="7"/>
        <v>530.8</v>
      </c>
      <c r="G93" s="59">
        <v>6</v>
      </c>
      <c r="H93" s="70">
        <v>106.16</v>
      </c>
      <c r="I93" s="71">
        <f t="shared" si="8"/>
        <v>636.96</v>
      </c>
      <c r="J93" s="40">
        <f t="shared" si="9"/>
        <v>1167.76</v>
      </c>
      <c r="K93" s="70">
        <v>1</v>
      </c>
      <c r="L93" s="72">
        <f t="shared" si="10"/>
        <v>828.9374529012811</v>
      </c>
      <c r="M93" s="73">
        <v>1100</v>
      </c>
    </row>
    <row r="94" spans="1:13" s="11" customFormat="1" ht="48" customHeight="1">
      <c r="A94" s="88">
        <v>87</v>
      </c>
      <c r="B94" s="25" t="s">
        <v>252</v>
      </c>
      <c r="C94" s="70" t="s">
        <v>2</v>
      </c>
      <c r="D94" s="59">
        <v>7</v>
      </c>
      <c r="E94" s="70">
        <v>132.7</v>
      </c>
      <c r="F94" s="71">
        <f t="shared" si="7"/>
        <v>928.8999999999999</v>
      </c>
      <c r="G94" s="59">
        <v>11</v>
      </c>
      <c r="H94" s="70">
        <v>106.16</v>
      </c>
      <c r="I94" s="71">
        <f t="shared" si="8"/>
        <v>1167.76</v>
      </c>
      <c r="J94" s="40">
        <f t="shared" si="9"/>
        <v>2096.66</v>
      </c>
      <c r="K94" s="70">
        <v>1</v>
      </c>
      <c r="L94" s="72">
        <f t="shared" si="10"/>
        <v>1507.1590052750566</v>
      </c>
      <c r="M94" s="73">
        <v>2000</v>
      </c>
    </row>
    <row r="95" spans="1:13" s="11" customFormat="1" ht="48" customHeight="1">
      <c r="A95" s="88">
        <v>88</v>
      </c>
      <c r="B95" s="25" t="s">
        <v>253</v>
      </c>
      <c r="C95" s="70" t="s">
        <v>3</v>
      </c>
      <c r="D95" s="59">
        <v>5</v>
      </c>
      <c r="E95" s="70">
        <v>132.7</v>
      </c>
      <c r="F95" s="71">
        <f t="shared" si="7"/>
        <v>663.5</v>
      </c>
      <c r="G95" s="59">
        <v>10</v>
      </c>
      <c r="H95" s="70">
        <v>106.16</v>
      </c>
      <c r="I95" s="71">
        <f t="shared" si="8"/>
        <v>1061.6</v>
      </c>
      <c r="J95" s="40">
        <f t="shared" si="9"/>
        <v>1725.1</v>
      </c>
      <c r="K95" s="70">
        <v>1</v>
      </c>
      <c r="L95" s="72">
        <f t="shared" si="10"/>
        <v>1281.085154483798</v>
      </c>
      <c r="M95" s="73">
        <v>1700</v>
      </c>
    </row>
    <row r="96" spans="1:13" s="11" customFormat="1" ht="48" customHeight="1">
      <c r="A96" s="88">
        <v>89</v>
      </c>
      <c r="B96" s="25" t="s">
        <v>254</v>
      </c>
      <c r="C96" s="70"/>
      <c r="D96" s="59">
        <v>2</v>
      </c>
      <c r="E96" s="70">
        <v>132.7</v>
      </c>
      <c r="F96" s="71">
        <f t="shared" si="7"/>
        <v>265.4</v>
      </c>
      <c r="G96" s="59">
        <v>17</v>
      </c>
      <c r="H96" s="70">
        <v>106.16</v>
      </c>
      <c r="I96" s="71">
        <f t="shared" si="8"/>
        <v>1804.72</v>
      </c>
      <c r="J96" s="40">
        <f t="shared" si="9"/>
        <v>2070.12</v>
      </c>
      <c r="K96" s="70">
        <v>1</v>
      </c>
      <c r="L96" s="72">
        <f t="shared" si="10"/>
        <v>1507.1590052750566</v>
      </c>
      <c r="M96" s="73">
        <v>2000</v>
      </c>
    </row>
    <row r="97" spans="1:13" s="11" customFormat="1" ht="48" customHeight="1">
      <c r="A97" s="88">
        <v>90</v>
      </c>
      <c r="B97" s="25" t="s">
        <v>255</v>
      </c>
      <c r="C97" s="70" t="s">
        <v>4</v>
      </c>
      <c r="D97" s="59">
        <v>2</v>
      </c>
      <c r="E97" s="70">
        <v>132.7</v>
      </c>
      <c r="F97" s="71">
        <f t="shared" si="7"/>
        <v>265.4</v>
      </c>
      <c r="G97" s="59">
        <v>5</v>
      </c>
      <c r="H97" s="70">
        <v>106.16</v>
      </c>
      <c r="I97" s="71">
        <f t="shared" si="8"/>
        <v>530.8</v>
      </c>
      <c r="J97" s="40">
        <f t="shared" si="9"/>
        <v>796.1999999999999</v>
      </c>
      <c r="K97" s="70">
        <v>1</v>
      </c>
      <c r="L97" s="72">
        <f t="shared" si="10"/>
        <v>602.8636021100226</v>
      </c>
      <c r="M97" s="73">
        <v>800</v>
      </c>
    </row>
    <row r="98" spans="1:13" s="11" customFormat="1" ht="48" customHeight="1">
      <c r="A98" s="88">
        <v>91</v>
      </c>
      <c r="B98" s="25" t="s">
        <v>256</v>
      </c>
      <c r="C98" s="70" t="s">
        <v>5</v>
      </c>
      <c r="D98" s="59">
        <v>3</v>
      </c>
      <c r="E98" s="70">
        <v>132.7</v>
      </c>
      <c r="F98" s="71">
        <f t="shared" si="7"/>
        <v>398.09999999999997</v>
      </c>
      <c r="G98" s="59">
        <v>5</v>
      </c>
      <c r="H98" s="70">
        <v>106.16</v>
      </c>
      <c r="I98" s="71">
        <f t="shared" si="8"/>
        <v>530.8</v>
      </c>
      <c r="J98" s="40">
        <f t="shared" si="9"/>
        <v>928.8999999999999</v>
      </c>
      <c r="K98" s="70">
        <v>1</v>
      </c>
      <c r="L98" s="72">
        <f t="shared" si="10"/>
        <v>678.2215523737755</v>
      </c>
      <c r="M98" s="73">
        <v>900</v>
      </c>
    </row>
    <row r="99" spans="1:13" s="11" customFormat="1" ht="48" customHeight="1">
      <c r="A99" s="88">
        <v>92</v>
      </c>
      <c r="B99" s="25" t="s">
        <v>257</v>
      </c>
      <c r="C99" s="70" t="s">
        <v>6</v>
      </c>
      <c r="D99" s="59">
        <v>4</v>
      </c>
      <c r="E99" s="70">
        <v>132.7</v>
      </c>
      <c r="F99" s="71">
        <f t="shared" si="7"/>
        <v>530.8</v>
      </c>
      <c r="G99" s="59">
        <v>8</v>
      </c>
      <c r="H99" s="70">
        <v>106.16</v>
      </c>
      <c r="I99" s="71">
        <f t="shared" si="8"/>
        <v>849.28</v>
      </c>
      <c r="J99" s="40">
        <f t="shared" si="9"/>
        <v>1380.08</v>
      </c>
      <c r="K99" s="70">
        <v>1</v>
      </c>
      <c r="L99" s="72">
        <f t="shared" si="10"/>
        <v>979.6533534287868</v>
      </c>
      <c r="M99" s="73">
        <v>1300</v>
      </c>
    </row>
    <row r="100" spans="1:13" s="11" customFormat="1" ht="48" customHeight="1">
      <c r="A100" s="88">
        <v>93</v>
      </c>
      <c r="B100" s="25" t="s">
        <v>258</v>
      </c>
      <c r="C100" s="70"/>
      <c r="D100" s="59">
        <v>2</v>
      </c>
      <c r="E100" s="70">
        <v>132.7</v>
      </c>
      <c r="F100" s="71">
        <f t="shared" si="7"/>
        <v>265.4</v>
      </c>
      <c r="G100" s="59">
        <v>6</v>
      </c>
      <c r="H100" s="70">
        <v>106.16</v>
      </c>
      <c r="I100" s="71">
        <f t="shared" si="8"/>
        <v>636.96</v>
      </c>
      <c r="J100" s="40">
        <f t="shared" si="9"/>
        <v>902.36</v>
      </c>
      <c r="K100" s="70">
        <v>1</v>
      </c>
      <c r="L100" s="72">
        <f t="shared" si="10"/>
        <v>678.2215523737755</v>
      </c>
      <c r="M100" s="73">
        <v>900</v>
      </c>
    </row>
    <row r="101" spans="1:13" s="11" customFormat="1" ht="48" customHeight="1">
      <c r="A101" s="88">
        <v>94</v>
      </c>
      <c r="B101" s="25" t="s">
        <v>259</v>
      </c>
      <c r="C101" s="70" t="s">
        <v>7</v>
      </c>
      <c r="D101" s="59">
        <v>2</v>
      </c>
      <c r="E101" s="70">
        <v>132.7</v>
      </c>
      <c r="F101" s="71">
        <f t="shared" si="7"/>
        <v>265.4</v>
      </c>
      <c r="G101" s="59">
        <v>7</v>
      </c>
      <c r="H101" s="70">
        <v>106.16</v>
      </c>
      <c r="I101" s="71">
        <f t="shared" si="8"/>
        <v>743.12</v>
      </c>
      <c r="J101" s="40">
        <f t="shared" si="9"/>
        <v>1008.52</v>
      </c>
      <c r="K101" s="70">
        <v>1</v>
      </c>
      <c r="L101" s="72">
        <f t="shared" si="10"/>
        <v>753.5795026375283</v>
      </c>
      <c r="M101" s="73">
        <v>1000</v>
      </c>
    </row>
    <row r="102" spans="1:13" s="11" customFormat="1" ht="48" customHeight="1">
      <c r="A102" s="88">
        <v>95</v>
      </c>
      <c r="B102" s="25" t="s">
        <v>260</v>
      </c>
      <c r="C102" s="70" t="s">
        <v>8</v>
      </c>
      <c r="D102" s="59">
        <v>10</v>
      </c>
      <c r="E102" s="70">
        <v>132.7</v>
      </c>
      <c r="F102" s="71">
        <f t="shared" si="7"/>
        <v>1327</v>
      </c>
      <c r="G102" s="59">
        <v>21</v>
      </c>
      <c r="H102" s="70">
        <v>106.16</v>
      </c>
      <c r="I102" s="71">
        <f t="shared" si="8"/>
        <v>2229.36</v>
      </c>
      <c r="J102" s="40">
        <f t="shared" si="9"/>
        <v>3556.36</v>
      </c>
      <c r="K102" s="70">
        <v>1</v>
      </c>
      <c r="L102" s="72">
        <f t="shared" si="10"/>
        <v>2637.528259231349</v>
      </c>
      <c r="M102" s="73">
        <v>3500</v>
      </c>
    </row>
    <row r="103" spans="1:13" s="11" customFormat="1" ht="48" customHeight="1">
      <c r="A103" s="88">
        <v>96</v>
      </c>
      <c r="B103" s="25" t="s">
        <v>261</v>
      </c>
      <c r="C103" s="70" t="s">
        <v>9</v>
      </c>
      <c r="D103" s="59">
        <v>2</v>
      </c>
      <c r="E103" s="70">
        <v>132.7</v>
      </c>
      <c r="F103" s="71">
        <f t="shared" si="7"/>
        <v>265.4</v>
      </c>
      <c r="G103" s="59">
        <v>2</v>
      </c>
      <c r="H103" s="70">
        <v>106.16</v>
      </c>
      <c r="I103" s="71">
        <f t="shared" si="8"/>
        <v>212.32</v>
      </c>
      <c r="J103" s="40">
        <f t="shared" si="9"/>
        <v>477.71999999999997</v>
      </c>
      <c r="K103" s="70">
        <v>1</v>
      </c>
      <c r="L103" s="72">
        <f t="shared" si="10"/>
        <v>376.78975131876416</v>
      </c>
      <c r="M103" s="73">
        <v>500</v>
      </c>
    </row>
    <row r="104" spans="1:13" s="11" customFormat="1" ht="48" customHeight="1">
      <c r="A104" s="88">
        <v>97</v>
      </c>
      <c r="B104" s="25" t="s">
        <v>262</v>
      </c>
      <c r="C104" s="70" t="s">
        <v>10</v>
      </c>
      <c r="D104" s="59">
        <v>3</v>
      </c>
      <c r="E104" s="70">
        <v>132.7</v>
      </c>
      <c r="F104" s="71">
        <f aca="true" t="shared" si="11" ref="F104:F126">D104*E104</f>
        <v>398.09999999999997</v>
      </c>
      <c r="G104" s="59">
        <v>6</v>
      </c>
      <c r="H104" s="70">
        <v>106.16</v>
      </c>
      <c r="I104" s="71">
        <f aca="true" t="shared" si="12" ref="I104:I126">G104*H104</f>
        <v>636.96</v>
      </c>
      <c r="J104" s="40">
        <f aca="true" t="shared" si="13" ref="J104:J126">F104+I104</f>
        <v>1035.06</v>
      </c>
      <c r="K104" s="70">
        <v>1</v>
      </c>
      <c r="L104" s="72">
        <f t="shared" si="10"/>
        <v>753.5795026375283</v>
      </c>
      <c r="M104" s="73">
        <v>1000</v>
      </c>
    </row>
    <row r="105" spans="1:13" s="11" customFormat="1" ht="48" customHeight="1">
      <c r="A105" s="88">
        <v>98</v>
      </c>
      <c r="B105" s="25" t="s">
        <v>263</v>
      </c>
      <c r="C105" s="70" t="s">
        <v>11</v>
      </c>
      <c r="D105" s="59">
        <v>6</v>
      </c>
      <c r="E105" s="70">
        <v>132.7</v>
      </c>
      <c r="F105" s="71">
        <f t="shared" si="11"/>
        <v>796.1999999999999</v>
      </c>
      <c r="G105" s="59">
        <v>10</v>
      </c>
      <c r="H105" s="70">
        <v>106.16</v>
      </c>
      <c r="I105" s="71">
        <f t="shared" si="12"/>
        <v>1061.6</v>
      </c>
      <c r="J105" s="40">
        <f t="shared" si="13"/>
        <v>1857.7999999999997</v>
      </c>
      <c r="K105" s="70">
        <v>1</v>
      </c>
      <c r="L105" s="72">
        <f t="shared" si="10"/>
        <v>1356.443104747551</v>
      </c>
      <c r="M105" s="73">
        <v>1800</v>
      </c>
    </row>
    <row r="106" spans="1:13" s="11" customFormat="1" ht="48" customHeight="1">
      <c r="A106" s="88">
        <v>99</v>
      </c>
      <c r="B106" s="25" t="s">
        <v>264</v>
      </c>
      <c r="C106" s="70" t="s">
        <v>12</v>
      </c>
      <c r="D106" s="59">
        <v>6</v>
      </c>
      <c r="E106" s="70">
        <v>132.7</v>
      </c>
      <c r="F106" s="71">
        <f t="shared" si="11"/>
        <v>796.1999999999999</v>
      </c>
      <c r="G106" s="59">
        <v>8</v>
      </c>
      <c r="H106" s="70">
        <v>106.16</v>
      </c>
      <c r="I106" s="71">
        <f t="shared" si="12"/>
        <v>849.28</v>
      </c>
      <c r="J106" s="40">
        <f t="shared" si="13"/>
        <v>1645.48</v>
      </c>
      <c r="K106" s="70">
        <v>1</v>
      </c>
      <c r="L106" s="72">
        <f t="shared" si="10"/>
        <v>1205.7272042200452</v>
      </c>
      <c r="M106" s="73">
        <v>1600</v>
      </c>
    </row>
    <row r="107" spans="1:13" s="11" customFormat="1" ht="48" customHeight="1">
      <c r="A107" s="88">
        <v>100</v>
      </c>
      <c r="B107" s="25" t="s">
        <v>265</v>
      </c>
      <c r="C107" s="70" t="s">
        <v>13</v>
      </c>
      <c r="D107" s="59">
        <v>2</v>
      </c>
      <c r="E107" s="70">
        <v>132.7</v>
      </c>
      <c r="F107" s="71">
        <f t="shared" si="11"/>
        <v>265.4</v>
      </c>
      <c r="G107" s="59">
        <v>9</v>
      </c>
      <c r="H107" s="70">
        <v>106.16</v>
      </c>
      <c r="I107" s="71">
        <f t="shared" si="12"/>
        <v>955.4399999999999</v>
      </c>
      <c r="J107" s="40">
        <f t="shared" si="13"/>
        <v>1220.84</v>
      </c>
      <c r="K107" s="70">
        <v>1</v>
      </c>
      <c r="L107" s="72">
        <f t="shared" si="10"/>
        <v>904.2954031650339</v>
      </c>
      <c r="M107" s="73">
        <v>1200</v>
      </c>
    </row>
    <row r="108" spans="1:13" s="11" customFormat="1" ht="31.5">
      <c r="A108" s="88">
        <v>101</v>
      </c>
      <c r="B108" s="25" t="s">
        <v>266</v>
      </c>
      <c r="C108" s="70"/>
      <c r="D108" s="59">
        <v>4</v>
      </c>
      <c r="E108" s="70">
        <v>132.7</v>
      </c>
      <c r="F108" s="71">
        <f t="shared" si="11"/>
        <v>530.8</v>
      </c>
      <c r="G108" s="59">
        <v>9</v>
      </c>
      <c r="H108" s="70">
        <v>106.16</v>
      </c>
      <c r="I108" s="71">
        <f t="shared" si="12"/>
        <v>955.4399999999999</v>
      </c>
      <c r="J108" s="40">
        <f t="shared" si="13"/>
        <v>1486.2399999999998</v>
      </c>
      <c r="K108" s="70">
        <v>1</v>
      </c>
      <c r="L108" s="72">
        <f t="shared" si="10"/>
        <v>1055.0113036925395</v>
      </c>
      <c r="M108" s="73">
        <v>1400</v>
      </c>
    </row>
    <row r="109" spans="1:13" s="11" customFormat="1" ht="47.25">
      <c r="A109" s="88">
        <v>102</v>
      </c>
      <c r="B109" s="25" t="s">
        <v>333</v>
      </c>
      <c r="C109" s="70" t="s">
        <v>30</v>
      </c>
      <c r="D109" s="70">
        <v>9</v>
      </c>
      <c r="E109" s="70">
        <v>132.7</v>
      </c>
      <c r="F109" s="71">
        <f t="shared" si="11"/>
        <v>1194.3</v>
      </c>
      <c r="G109" s="70">
        <v>15</v>
      </c>
      <c r="H109" s="70">
        <v>106.16</v>
      </c>
      <c r="I109" s="71">
        <f t="shared" si="12"/>
        <v>1592.3999999999999</v>
      </c>
      <c r="J109" s="40">
        <f t="shared" si="13"/>
        <v>2786.7</v>
      </c>
      <c r="K109" s="70">
        <v>1</v>
      </c>
      <c r="L109" s="72">
        <f t="shared" si="10"/>
        <v>2034.6646571213264</v>
      </c>
      <c r="M109" s="73">
        <v>2700</v>
      </c>
    </row>
    <row r="110" spans="1:13" s="11" customFormat="1" ht="78.75">
      <c r="A110" s="88">
        <v>103</v>
      </c>
      <c r="B110" s="25" t="s">
        <v>526</v>
      </c>
      <c r="C110" s="70" t="s">
        <v>30</v>
      </c>
      <c r="D110" s="70">
        <v>16</v>
      </c>
      <c r="E110" s="70">
        <v>132.7</v>
      </c>
      <c r="F110" s="71">
        <f>D110*E110</f>
        <v>2123.2</v>
      </c>
      <c r="G110" s="70">
        <v>18</v>
      </c>
      <c r="H110" s="70">
        <v>106.16</v>
      </c>
      <c r="I110" s="71">
        <f>G110*H110</f>
        <v>1910.8799999999999</v>
      </c>
      <c r="J110" s="40">
        <f>F110+I110</f>
        <v>4034.08</v>
      </c>
      <c r="K110" s="70">
        <v>1</v>
      </c>
      <c r="L110" s="72">
        <f t="shared" si="10"/>
        <v>3014.3180105501133</v>
      </c>
      <c r="M110" s="73">
        <v>4000</v>
      </c>
    </row>
    <row r="111" spans="1:13" s="11" customFormat="1" ht="31.5">
      <c r="A111" s="88">
        <v>104</v>
      </c>
      <c r="B111" s="25" t="s">
        <v>525</v>
      </c>
      <c r="C111" s="70" t="s">
        <v>30</v>
      </c>
      <c r="D111" s="70">
        <v>5</v>
      </c>
      <c r="E111" s="70">
        <v>132.7</v>
      </c>
      <c r="F111" s="71">
        <f>D111*E111</f>
        <v>663.5</v>
      </c>
      <c r="G111" s="70">
        <v>5</v>
      </c>
      <c r="H111" s="70">
        <v>106.16</v>
      </c>
      <c r="I111" s="71">
        <f>G111*H111</f>
        <v>530.8</v>
      </c>
      <c r="J111" s="40">
        <f>F111+I111</f>
        <v>1194.3</v>
      </c>
      <c r="K111" s="70">
        <v>1</v>
      </c>
      <c r="L111" s="72">
        <f t="shared" si="10"/>
        <v>904.2954031650339</v>
      </c>
      <c r="M111" s="73">
        <v>1200</v>
      </c>
    </row>
    <row r="112" spans="1:13" s="11" customFormat="1" ht="63">
      <c r="A112" s="88">
        <v>105</v>
      </c>
      <c r="B112" s="25" t="s">
        <v>527</v>
      </c>
      <c r="C112" s="70" t="s">
        <v>14</v>
      </c>
      <c r="D112" s="59">
        <v>3</v>
      </c>
      <c r="E112" s="70">
        <v>132.7</v>
      </c>
      <c r="F112" s="71">
        <f t="shared" si="11"/>
        <v>398.09999999999997</v>
      </c>
      <c r="G112" s="59">
        <v>1</v>
      </c>
      <c r="H112" s="70">
        <v>106.16</v>
      </c>
      <c r="I112" s="71">
        <f t="shared" si="12"/>
        <v>106.16</v>
      </c>
      <c r="J112" s="40">
        <f t="shared" si="13"/>
        <v>504.26</v>
      </c>
      <c r="K112" s="70">
        <v>1</v>
      </c>
      <c r="L112" s="72">
        <f t="shared" si="10"/>
        <v>376.78975131876416</v>
      </c>
      <c r="M112" s="73">
        <v>500</v>
      </c>
    </row>
    <row r="113" spans="1:13" s="11" customFormat="1" ht="63">
      <c r="A113" s="88">
        <v>106</v>
      </c>
      <c r="B113" s="25" t="s">
        <v>528</v>
      </c>
      <c r="C113" s="70"/>
      <c r="D113" s="59">
        <v>7</v>
      </c>
      <c r="E113" s="70">
        <v>132.7</v>
      </c>
      <c r="F113" s="71">
        <f t="shared" si="11"/>
        <v>928.8999999999999</v>
      </c>
      <c r="G113" s="59">
        <v>3</v>
      </c>
      <c r="H113" s="70">
        <v>106.16</v>
      </c>
      <c r="I113" s="71">
        <f t="shared" si="12"/>
        <v>318.48</v>
      </c>
      <c r="J113" s="40">
        <f t="shared" si="13"/>
        <v>1247.3799999999999</v>
      </c>
      <c r="K113" s="70">
        <v>1</v>
      </c>
      <c r="L113" s="72">
        <f t="shared" si="10"/>
        <v>904.2954031650339</v>
      </c>
      <c r="M113" s="73">
        <v>1200</v>
      </c>
    </row>
    <row r="114" spans="1:13" s="11" customFormat="1" ht="63">
      <c r="A114" s="88">
        <v>107</v>
      </c>
      <c r="B114" s="25" t="s">
        <v>267</v>
      </c>
      <c r="C114" s="70" t="s">
        <v>15</v>
      </c>
      <c r="D114" s="59">
        <v>5</v>
      </c>
      <c r="E114" s="70">
        <v>132.7</v>
      </c>
      <c r="F114" s="71">
        <f t="shared" si="11"/>
        <v>663.5</v>
      </c>
      <c r="G114" s="59">
        <v>4</v>
      </c>
      <c r="H114" s="70">
        <v>106.16</v>
      </c>
      <c r="I114" s="71">
        <f t="shared" si="12"/>
        <v>424.64</v>
      </c>
      <c r="J114" s="40">
        <f t="shared" si="13"/>
        <v>1088.1399999999999</v>
      </c>
      <c r="K114" s="70">
        <v>1</v>
      </c>
      <c r="L114" s="72">
        <f t="shared" si="10"/>
        <v>828.9374529012811</v>
      </c>
      <c r="M114" s="73">
        <v>1100</v>
      </c>
    </row>
    <row r="115" spans="1:13" s="11" customFormat="1" ht="78.75">
      <c r="A115" s="88">
        <v>107</v>
      </c>
      <c r="B115" s="25" t="s">
        <v>529</v>
      </c>
      <c r="C115" s="70"/>
      <c r="D115" s="59">
        <v>7</v>
      </c>
      <c r="E115" s="70">
        <v>132.7</v>
      </c>
      <c r="F115" s="71">
        <f t="shared" si="11"/>
        <v>928.8999999999999</v>
      </c>
      <c r="G115" s="59">
        <v>7</v>
      </c>
      <c r="H115" s="70">
        <v>106.16</v>
      </c>
      <c r="I115" s="71">
        <f t="shared" si="12"/>
        <v>743.12</v>
      </c>
      <c r="J115" s="40">
        <f t="shared" si="13"/>
        <v>1672.02</v>
      </c>
      <c r="K115" s="70">
        <v>1</v>
      </c>
      <c r="L115" s="72">
        <f t="shared" si="10"/>
        <v>1205.7272042200452</v>
      </c>
      <c r="M115" s="73">
        <v>1600</v>
      </c>
    </row>
    <row r="116" spans="1:13" s="11" customFormat="1" ht="63">
      <c r="A116" s="88">
        <v>108</v>
      </c>
      <c r="B116" s="25" t="s">
        <v>530</v>
      </c>
      <c r="C116" s="70" t="s">
        <v>16</v>
      </c>
      <c r="D116" s="59">
        <v>8</v>
      </c>
      <c r="E116" s="70">
        <v>132.7</v>
      </c>
      <c r="F116" s="71">
        <f t="shared" si="11"/>
        <v>1061.6</v>
      </c>
      <c r="G116" s="59">
        <v>9</v>
      </c>
      <c r="H116" s="70">
        <v>106.16</v>
      </c>
      <c r="I116" s="71">
        <f t="shared" si="12"/>
        <v>955.4399999999999</v>
      </c>
      <c r="J116" s="40">
        <f t="shared" si="13"/>
        <v>2017.04</v>
      </c>
      <c r="K116" s="70">
        <v>1</v>
      </c>
      <c r="L116" s="72">
        <f t="shared" si="10"/>
        <v>1507.1590052750566</v>
      </c>
      <c r="M116" s="73">
        <v>2000</v>
      </c>
    </row>
    <row r="117" spans="1:13" s="11" customFormat="1" ht="63">
      <c r="A117" s="88">
        <v>108</v>
      </c>
      <c r="B117" s="25" t="s">
        <v>531</v>
      </c>
      <c r="C117" s="70" t="s">
        <v>16</v>
      </c>
      <c r="D117" s="59">
        <v>8</v>
      </c>
      <c r="E117" s="70">
        <v>132.7</v>
      </c>
      <c r="F117" s="71">
        <f>D117*E117</f>
        <v>1061.6</v>
      </c>
      <c r="G117" s="59">
        <v>9</v>
      </c>
      <c r="H117" s="70">
        <v>106.16</v>
      </c>
      <c r="I117" s="71">
        <f>G117*H117</f>
        <v>955.4399999999999</v>
      </c>
      <c r="J117" s="40">
        <f>F117+I117</f>
        <v>2017.04</v>
      </c>
      <c r="K117" s="70">
        <v>1</v>
      </c>
      <c r="L117" s="72">
        <f t="shared" si="10"/>
        <v>1507.1590052750566</v>
      </c>
      <c r="M117" s="73">
        <v>2000</v>
      </c>
    </row>
    <row r="118" spans="1:13" s="11" customFormat="1" ht="63">
      <c r="A118" s="88">
        <v>109</v>
      </c>
      <c r="B118" s="25" t="s">
        <v>532</v>
      </c>
      <c r="C118" s="70" t="s">
        <v>17</v>
      </c>
      <c r="D118" s="59">
        <v>2</v>
      </c>
      <c r="E118" s="70">
        <v>132.7</v>
      </c>
      <c r="F118" s="71">
        <f t="shared" si="11"/>
        <v>265.4</v>
      </c>
      <c r="G118" s="59">
        <v>5</v>
      </c>
      <c r="H118" s="70">
        <v>106.16</v>
      </c>
      <c r="I118" s="71">
        <f t="shared" si="12"/>
        <v>530.8</v>
      </c>
      <c r="J118" s="40">
        <f t="shared" si="13"/>
        <v>796.1999999999999</v>
      </c>
      <c r="K118" s="70">
        <v>1</v>
      </c>
      <c r="L118" s="72">
        <f t="shared" si="10"/>
        <v>602.8636021100226</v>
      </c>
      <c r="M118" s="73">
        <v>800</v>
      </c>
    </row>
    <row r="119" spans="1:13" s="11" customFormat="1" ht="63">
      <c r="A119" s="88">
        <v>110</v>
      </c>
      <c r="B119" s="25" t="s">
        <v>533</v>
      </c>
      <c r="C119" s="70" t="s">
        <v>18</v>
      </c>
      <c r="D119" s="59">
        <v>5</v>
      </c>
      <c r="E119" s="70">
        <v>132.7</v>
      </c>
      <c r="F119" s="71">
        <f t="shared" si="11"/>
        <v>663.5</v>
      </c>
      <c r="G119" s="59">
        <v>3</v>
      </c>
      <c r="H119" s="70">
        <v>106.16</v>
      </c>
      <c r="I119" s="71">
        <f t="shared" si="12"/>
        <v>318.48</v>
      </c>
      <c r="J119" s="40">
        <f t="shared" si="13"/>
        <v>981.98</v>
      </c>
      <c r="K119" s="70">
        <v>1</v>
      </c>
      <c r="L119" s="72">
        <f t="shared" si="10"/>
        <v>753.5795026375283</v>
      </c>
      <c r="M119" s="73">
        <v>1000</v>
      </c>
    </row>
    <row r="120" spans="1:13" s="11" customFormat="1" ht="63">
      <c r="A120" s="88">
        <v>111</v>
      </c>
      <c r="B120" s="25" t="s">
        <v>534</v>
      </c>
      <c r="C120" s="70" t="s">
        <v>19</v>
      </c>
      <c r="D120" s="59">
        <v>7</v>
      </c>
      <c r="E120" s="70">
        <v>132.7</v>
      </c>
      <c r="F120" s="71">
        <f t="shared" si="11"/>
        <v>928.8999999999999</v>
      </c>
      <c r="G120" s="59">
        <v>12</v>
      </c>
      <c r="H120" s="70">
        <v>106.16</v>
      </c>
      <c r="I120" s="71">
        <f t="shared" si="12"/>
        <v>1273.92</v>
      </c>
      <c r="J120" s="40">
        <f t="shared" si="13"/>
        <v>2202.8199999999997</v>
      </c>
      <c r="K120" s="70">
        <v>1</v>
      </c>
      <c r="L120" s="72">
        <f t="shared" si="10"/>
        <v>1582.5169555388095</v>
      </c>
      <c r="M120" s="73">
        <v>2100</v>
      </c>
    </row>
    <row r="121" spans="1:13" s="11" customFormat="1" ht="47.25">
      <c r="A121" s="88">
        <v>112</v>
      </c>
      <c r="B121" s="25" t="s">
        <v>268</v>
      </c>
      <c r="C121" s="70" t="s">
        <v>20</v>
      </c>
      <c r="D121" s="59">
        <v>5</v>
      </c>
      <c r="E121" s="70">
        <v>132.7</v>
      </c>
      <c r="F121" s="71">
        <f t="shared" si="11"/>
        <v>663.5</v>
      </c>
      <c r="G121" s="59">
        <v>5</v>
      </c>
      <c r="H121" s="70">
        <v>106.16</v>
      </c>
      <c r="I121" s="71">
        <f t="shared" si="12"/>
        <v>530.8</v>
      </c>
      <c r="J121" s="40">
        <f t="shared" si="13"/>
        <v>1194.3</v>
      </c>
      <c r="K121" s="70">
        <v>1</v>
      </c>
      <c r="L121" s="72">
        <f t="shared" si="10"/>
        <v>904.2954031650339</v>
      </c>
      <c r="M121" s="73">
        <v>1200</v>
      </c>
    </row>
    <row r="122" spans="1:13" s="11" customFormat="1" ht="47.25">
      <c r="A122" s="88">
        <v>113</v>
      </c>
      <c r="B122" s="25" t="s">
        <v>269</v>
      </c>
      <c r="C122" s="70" t="s">
        <v>21</v>
      </c>
      <c r="D122" s="59">
        <v>5</v>
      </c>
      <c r="E122" s="70">
        <v>132.7</v>
      </c>
      <c r="F122" s="71">
        <f t="shared" si="11"/>
        <v>663.5</v>
      </c>
      <c r="G122" s="59">
        <v>7</v>
      </c>
      <c r="H122" s="70">
        <v>106.16</v>
      </c>
      <c r="I122" s="71">
        <f t="shared" si="12"/>
        <v>743.12</v>
      </c>
      <c r="J122" s="40">
        <f t="shared" si="13"/>
        <v>1406.62</v>
      </c>
      <c r="K122" s="70">
        <v>1</v>
      </c>
      <c r="L122" s="72">
        <f t="shared" si="10"/>
        <v>1055.0113036925395</v>
      </c>
      <c r="M122" s="73">
        <v>1400</v>
      </c>
    </row>
    <row r="123" spans="1:13" s="11" customFormat="1" ht="63">
      <c r="A123" s="88">
        <v>114</v>
      </c>
      <c r="B123" s="25" t="s">
        <v>535</v>
      </c>
      <c r="C123" s="70" t="s">
        <v>22</v>
      </c>
      <c r="D123" s="59">
        <v>7</v>
      </c>
      <c r="E123" s="70">
        <v>132.7</v>
      </c>
      <c r="F123" s="71">
        <f t="shared" si="11"/>
        <v>928.8999999999999</v>
      </c>
      <c r="G123" s="59">
        <v>9</v>
      </c>
      <c r="H123" s="70">
        <v>106.16</v>
      </c>
      <c r="I123" s="71">
        <f t="shared" si="12"/>
        <v>955.4399999999999</v>
      </c>
      <c r="J123" s="40">
        <f t="shared" si="13"/>
        <v>1884.3399999999997</v>
      </c>
      <c r="K123" s="70">
        <v>1</v>
      </c>
      <c r="L123" s="72">
        <f t="shared" si="10"/>
        <v>1356.443104747551</v>
      </c>
      <c r="M123" s="73">
        <v>1800</v>
      </c>
    </row>
    <row r="124" spans="1:13" s="11" customFormat="1" ht="63">
      <c r="A124" s="88">
        <v>115</v>
      </c>
      <c r="B124" s="25" t="s">
        <v>536</v>
      </c>
      <c r="C124" s="70" t="s">
        <v>23</v>
      </c>
      <c r="D124" s="59">
        <v>31</v>
      </c>
      <c r="E124" s="70">
        <v>132.7</v>
      </c>
      <c r="F124" s="71">
        <f t="shared" si="11"/>
        <v>4113.7</v>
      </c>
      <c r="G124" s="59">
        <v>10</v>
      </c>
      <c r="H124" s="70">
        <v>106.16</v>
      </c>
      <c r="I124" s="71">
        <f t="shared" si="12"/>
        <v>1061.6</v>
      </c>
      <c r="J124" s="40">
        <f t="shared" si="13"/>
        <v>5175.299999999999</v>
      </c>
      <c r="K124" s="70">
        <v>1</v>
      </c>
      <c r="L124" s="72">
        <f t="shared" si="10"/>
        <v>3767.8975131876414</v>
      </c>
      <c r="M124" s="73">
        <v>5000</v>
      </c>
    </row>
    <row r="125" spans="1:13" s="11" customFormat="1" ht="63">
      <c r="A125" s="88">
        <v>116</v>
      </c>
      <c r="B125" s="25" t="s">
        <v>537</v>
      </c>
      <c r="C125" s="70" t="s">
        <v>24</v>
      </c>
      <c r="D125" s="59">
        <v>4</v>
      </c>
      <c r="E125" s="70">
        <v>132.7</v>
      </c>
      <c r="F125" s="71">
        <f t="shared" si="11"/>
        <v>530.8</v>
      </c>
      <c r="G125" s="59">
        <v>4</v>
      </c>
      <c r="H125" s="70">
        <v>106.16</v>
      </c>
      <c r="I125" s="71">
        <f t="shared" si="12"/>
        <v>424.64</v>
      </c>
      <c r="J125" s="40">
        <f t="shared" si="13"/>
        <v>955.4399999999999</v>
      </c>
      <c r="K125" s="70">
        <v>1</v>
      </c>
      <c r="L125" s="72">
        <f t="shared" si="10"/>
        <v>753.5795026375283</v>
      </c>
      <c r="M125" s="73">
        <v>1000</v>
      </c>
    </row>
    <row r="126" spans="1:21" s="9" customFormat="1" ht="63">
      <c r="A126" s="88">
        <v>117</v>
      </c>
      <c r="B126" s="25" t="s">
        <v>538</v>
      </c>
      <c r="C126" s="70" t="s">
        <v>25</v>
      </c>
      <c r="D126" s="59">
        <v>17</v>
      </c>
      <c r="E126" s="70">
        <v>132.7</v>
      </c>
      <c r="F126" s="71">
        <f t="shared" si="11"/>
        <v>2255.8999999999996</v>
      </c>
      <c r="G126" s="59">
        <v>7</v>
      </c>
      <c r="H126" s="70">
        <v>106.16</v>
      </c>
      <c r="I126" s="71">
        <f t="shared" si="12"/>
        <v>743.12</v>
      </c>
      <c r="J126" s="40">
        <f t="shared" si="13"/>
        <v>2999.0199999999995</v>
      </c>
      <c r="K126" s="70">
        <v>1</v>
      </c>
      <c r="L126" s="72">
        <f t="shared" si="10"/>
        <v>2260.7385079125847</v>
      </c>
      <c r="M126" s="73">
        <v>3000</v>
      </c>
      <c r="N126" s="8"/>
      <c r="O126" s="8"/>
      <c r="P126" s="8"/>
      <c r="Q126" s="8"/>
      <c r="R126" s="8"/>
      <c r="S126" s="8"/>
      <c r="T126" s="8"/>
      <c r="U126" s="8"/>
    </row>
    <row r="127" spans="1:21" s="9" customFormat="1" ht="31.5">
      <c r="A127" s="95"/>
      <c r="B127" s="96" t="s">
        <v>545</v>
      </c>
      <c r="C127" s="97"/>
      <c r="D127" s="59"/>
      <c r="E127" s="98"/>
      <c r="F127" s="99"/>
      <c r="G127" s="59"/>
      <c r="H127" s="98"/>
      <c r="I127" s="99"/>
      <c r="J127" s="100"/>
      <c r="K127" s="98"/>
      <c r="L127" s="101">
        <f t="shared" si="10"/>
        <v>3767.8975131876414</v>
      </c>
      <c r="M127" s="102">
        <v>5000</v>
      </c>
      <c r="N127" s="8"/>
      <c r="O127" s="8"/>
      <c r="P127" s="8"/>
      <c r="Q127" s="8"/>
      <c r="R127" s="8"/>
      <c r="S127" s="8"/>
      <c r="T127" s="8"/>
      <c r="U127" s="8"/>
    </row>
    <row r="128" spans="2:13" ht="15.75">
      <c r="B128" s="78"/>
      <c r="C128" s="78"/>
      <c r="D128" s="70">
        <f>SUM(D8:D126)</f>
        <v>704</v>
      </c>
      <c r="E128" s="5"/>
      <c r="F128" s="5"/>
      <c r="G128" s="70">
        <f>SUM(G8:G126)</f>
        <v>1108</v>
      </c>
      <c r="H128" s="5"/>
      <c r="I128" s="5"/>
      <c r="J128" s="5"/>
      <c r="K128" s="5"/>
      <c r="L128" s="79"/>
      <c r="M128" s="80"/>
    </row>
    <row r="129" spans="1:13" s="11" customFormat="1" ht="15.75">
      <c r="A129" s="92" t="s">
        <v>316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4"/>
    </row>
    <row r="130" spans="1:21" s="9" customFormat="1" ht="31.5">
      <c r="A130" s="88">
        <v>1</v>
      </c>
      <c r="B130" s="1" t="s">
        <v>276</v>
      </c>
      <c r="C130" s="1"/>
      <c r="D130" s="70">
        <v>5</v>
      </c>
      <c r="E130" s="70">
        <v>132.7</v>
      </c>
      <c r="F130" s="71">
        <f aca="true" t="shared" si="14" ref="F130:F161">D130*E130</f>
        <v>663.5</v>
      </c>
      <c r="G130" s="70">
        <v>3</v>
      </c>
      <c r="H130" s="70">
        <v>106.16</v>
      </c>
      <c r="I130" s="71">
        <f aca="true" t="shared" si="15" ref="I130:I161">G130*H130</f>
        <v>318.48</v>
      </c>
      <c r="J130" s="40">
        <f aca="true" t="shared" si="16" ref="J130:J161">F130+I130</f>
        <v>981.98</v>
      </c>
      <c r="K130" s="70">
        <v>1</v>
      </c>
      <c r="L130" s="72">
        <f aca="true" t="shared" si="17" ref="L130:L179">M130/1.327</f>
        <v>753.5795026375283</v>
      </c>
      <c r="M130" s="73">
        <v>1000</v>
      </c>
      <c r="N130" s="8"/>
      <c r="O130" s="8"/>
      <c r="P130" s="8"/>
      <c r="Q130" s="8"/>
      <c r="R130" s="8"/>
      <c r="S130" s="8"/>
      <c r="T130" s="8"/>
      <c r="U130" s="8"/>
    </row>
    <row r="131" spans="1:21" s="9" customFormat="1" ht="31.5">
      <c r="A131" s="88">
        <v>2</v>
      </c>
      <c r="B131" s="1" t="s">
        <v>277</v>
      </c>
      <c r="C131" s="1" t="s">
        <v>36</v>
      </c>
      <c r="D131" s="70">
        <v>3</v>
      </c>
      <c r="E131" s="70">
        <v>132.7</v>
      </c>
      <c r="F131" s="71">
        <f t="shared" si="14"/>
        <v>398.09999999999997</v>
      </c>
      <c r="G131" s="70">
        <v>6</v>
      </c>
      <c r="H131" s="70">
        <v>106.16</v>
      </c>
      <c r="I131" s="71">
        <f t="shared" si="15"/>
        <v>636.96</v>
      </c>
      <c r="J131" s="40">
        <f t="shared" si="16"/>
        <v>1035.06</v>
      </c>
      <c r="K131" s="70">
        <v>1</v>
      </c>
      <c r="L131" s="72">
        <f t="shared" si="17"/>
        <v>753.5795026375283</v>
      </c>
      <c r="M131" s="73">
        <v>1000</v>
      </c>
      <c r="N131" s="8"/>
      <c r="O131" s="8"/>
      <c r="P131" s="8"/>
      <c r="Q131" s="8"/>
      <c r="R131" s="8"/>
      <c r="S131" s="8"/>
      <c r="T131" s="8"/>
      <c r="U131" s="8"/>
    </row>
    <row r="132" spans="1:21" s="9" customFormat="1" ht="47.25">
      <c r="A132" s="88">
        <v>3</v>
      </c>
      <c r="B132" s="1" t="s">
        <v>278</v>
      </c>
      <c r="C132" s="45"/>
      <c r="D132" s="70">
        <v>6</v>
      </c>
      <c r="E132" s="70">
        <v>132.7</v>
      </c>
      <c r="F132" s="71">
        <f t="shared" si="14"/>
        <v>796.1999999999999</v>
      </c>
      <c r="G132" s="70">
        <v>6</v>
      </c>
      <c r="H132" s="70">
        <v>106.16</v>
      </c>
      <c r="I132" s="71">
        <f t="shared" si="15"/>
        <v>636.96</v>
      </c>
      <c r="J132" s="40">
        <f t="shared" si="16"/>
        <v>1433.1599999999999</v>
      </c>
      <c r="K132" s="70">
        <v>1</v>
      </c>
      <c r="L132" s="72">
        <f t="shared" si="17"/>
        <v>1130.3692539562924</v>
      </c>
      <c r="M132" s="73">
        <v>1500</v>
      </c>
      <c r="N132" s="8"/>
      <c r="O132" s="8"/>
      <c r="P132" s="8"/>
      <c r="Q132" s="8"/>
      <c r="R132" s="8"/>
      <c r="S132" s="8"/>
      <c r="T132" s="8"/>
      <c r="U132" s="8"/>
    </row>
    <row r="133" spans="1:21" s="9" customFormat="1" ht="63">
      <c r="A133" s="88">
        <v>4</v>
      </c>
      <c r="B133" s="25" t="s">
        <v>282</v>
      </c>
      <c r="C133" s="25"/>
      <c r="D133" s="59">
        <v>5</v>
      </c>
      <c r="E133" s="70">
        <v>132.7</v>
      </c>
      <c r="F133" s="71">
        <f t="shared" si="14"/>
        <v>663.5</v>
      </c>
      <c r="G133" s="59">
        <v>5</v>
      </c>
      <c r="H133" s="70">
        <v>106.16</v>
      </c>
      <c r="I133" s="71">
        <f t="shared" si="15"/>
        <v>530.8</v>
      </c>
      <c r="J133" s="40">
        <f t="shared" si="16"/>
        <v>1194.3</v>
      </c>
      <c r="K133" s="70">
        <v>1</v>
      </c>
      <c r="L133" s="72">
        <f t="shared" si="17"/>
        <v>828.9374529012811</v>
      </c>
      <c r="M133" s="73">
        <v>1100</v>
      </c>
      <c r="N133" s="8"/>
      <c r="O133" s="8"/>
      <c r="P133" s="8"/>
      <c r="Q133" s="8"/>
      <c r="R133" s="8"/>
      <c r="S133" s="8"/>
      <c r="T133" s="8"/>
      <c r="U133" s="8"/>
    </row>
    <row r="134" spans="1:21" s="9" customFormat="1" ht="63">
      <c r="A134" s="88">
        <v>5</v>
      </c>
      <c r="B134" s="1" t="s">
        <v>280</v>
      </c>
      <c r="C134" s="1"/>
      <c r="D134" s="70">
        <v>2</v>
      </c>
      <c r="E134" s="70">
        <v>132.7</v>
      </c>
      <c r="F134" s="71">
        <f t="shared" si="14"/>
        <v>265.4</v>
      </c>
      <c r="G134" s="70">
        <v>0</v>
      </c>
      <c r="H134" s="70">
        <v>106.16</v>
      </c>
      <c r="I134" s="71">
        <f t="shared" si="15"/>
        <v>0</v>
      </c>
      <c r="J134" s="40">
        <f t="shared" si="16"/>
        <v>265.4</v>
      </c>
      <c r="K134" s="70">
        <v>1</v>
      </c>
      <c r="L134" s="72">
        <f t="shared" si="17"/>
        <v>301.4318010550113</v>
      </c>
      <c r="M134" s="73">
        <v>400</v>
      </c>
      <c r="N134" s="8"/>
      <c r="O134" s="8"/>
      <c r="P134" s="8"/>
      <c r="Q134" s="8"/>
      <c r="R134" s="8"/>
      <c r="S134" s="8"/>
      <c r="T134" s="8"/>
      <c r="U134" s="8"/>
    </row>
    <row r="135" spans="1:21" s="9" customFormat="1" ht="63">
      <c r="A135" s="88">
        <v>6</v>
      </c>
      <c r="B135" s="1" t="s">
        <v>60</v>
      </c>
      <c r="C135" s="1"/>
      <c r="D135" s="70">
        <v>2</v>
      </c>
      <c r="E135" s="70">
        <v>132.7</v>
      </c>
      <c r="F135" s="71">
        <f t="shared" si="14"/>
        <v>265.4</v>
      </c>
      <c r="G135" s="70">
        <v>0</v>
      </c>
      <c r="H135" s="70">
        <v>106.16</v>
      </c>
      <c r="I135" s="71">
        <f t="shared" si="15"/>
        <v>0</v>
      </c>
      <c r="J135" s="40">
        <f t="shared" si="16"/>
        <v>265.4</v>
      </c>
      <c r="K135" s="70">
        <v>1</v>
      </c>
      <c r="L135" s="72">
        <f t="shared" si="17"/>
        <v>301.4318010550113</v>
      </c>
      <c r="M135" s="73">
        <v>400</v>
      </c>
      <c r="N135" s="8"/>
      <c r="O135" s="8"/>
      <c r="P135" s="8"/>
      <c r="Q135" s="8"/>
      <c r="R135" s="8"/>
      <c r="S135" s="8"/>
      <c r="T135" s="8"/>
      <c r="U135" s="8"/>
    </row>
    <row r="136" spans="1:21" s="9" customFormat="1" ht="63">
      <c r="A136" s="88">
        <v>7</v>
      </c>
      <c r="B136" s="1" t="s">
        <v>61</v>
      </c>
      <c r="C136" s="1"/>
      <c r="D136" s="70">
        <v>3</v>
      </c>
      <c r="E136" s="70">
        <v>132.7</v>
      </c>
      <c r="F136" s="71">
        <f t="shared" si="14"/>
        <v>398.09999999999997</v>
      </c>
      <c r="G136" s="70">
        <v>4</v>
      </c>
      <c r="H136" s="70">
        <v>106.16</v>
      </c>
      <c r="I136" s="71">
        <f t="shared" si="15"/>
        <v>424.64</v>
      </c>
      <c r="J136" s="40">
        <f t="shared" si="16"/>
        <v>822.74</v>
      </c>
      <c r="K136" s="70">
        <v>1</v>
      </c>
      <c r="L136" s="72">
        <f t="shared" si="17"/>
        <v>602.8636021100226</v>
      </c>
      <c r="M136" s="73">
        <v>800</v>
      </c>
      <c r="N136" s="8"/>
      <c r="O136" s="8"/>
      <c r="P136" s="8"/>
      <c r="Q136" s="8"/>
      <c r="R136" s="8"/>
      <c r="S136" s="8"/>
      <c r="T136" s="8"/>
      <c r="U136" s="8"/>
    </row>
    <row r="137" spans="1:14" s="11" customFormat="1" ht="63">
      <c r="A137" s="88">
        <v>8</v>
      </c>
      <c r="B137" s="1" t="s">
        <v>285</v>
      </c>
      <c r="C137" s="1"/>
      <c r="D137" s="70">
        <v>2</v>
      </c>
      <c r="E137" s="70">
        <v>132.7</v>
      </c>
      <c r="F137" s="71">
        <f t="shared" si="14"/>
        <v>265.4</v>
      </c>
      <c r="G137" s="70">
        <v>6</v>
      </c>
      <c r="H137" s="70">
        <v>106.16</v>
      </c>
      <c r="I137" s="71">
        <f t="shared" si="15"/>
        <v>636.96</v>
      </c>
      <c r="J137" s="40">
        <f t="shared" si="16"/>
        <v>902.36</v>
      </c>
      <c r="K137" s="70">
        <v>1</v>
      </c>
      <c r="L137" s="72">
        <f t="shared" si="17"/>
        <v>678.2215523737755</v>
      </c>
      <c r="M137" s="75">
        <v>900</v>
      </c>
      <c r="N137" s="76"/>
    </row>
    <row r="138" spans="1:13" s="12" customFormat="1" ht="47.25">
      <c r="A138" s="88">
        <v>9</v>
      </c>
      <c r="B138" s="1" t="s">
        <v>59</v>
      </c>
      <c r="C138" s="1"/>
      <c r="D138" s="70">
        <v>2</v>
      </c>
      <c r="E138" s="70">
        <v>132.7</v>
      </c>
      <c r="F138" s="71">
        <f t="shared" si="14"/>
        <v>265.4</v>
      </c>
      <c r="G138" s="70">
        <v>1</v>
      </c>
      <c r="H138" s="70">
        <v>106.16</v>
      </c>
      <c r="I138" s="71">
        <f t="shared" si="15"/>
        <v>106.16</v>
      </c>
      <c r="J138" s="40">
        <f t="shared" si="16"/>
        <v>371.55999999999995</v>
      </c>
      <c r="K138" s="70">
        <v>1</v>
      </c>
      <c r="L138" s="72">
        <f t="shared" si="17"/>
        <v>301.4318010550113</v>
      </c>
      <c r="M138" s="77">
        <v>400</v>
      </c>
    </row>
    <row r="139" spans="1:13" s="12" customFormat="1" ht="63">
      <c r="A139" s="88">
        <v>10</v>
      </c>
      <c r="B139" s="1" t="s">
        <v>284</v>
      </c>
      <c r="C139" s="1" t="s">
        <v>38</v>
      </c>
      <c r="D139" s="70">
        <v>3</v>
      </c>
      <c r="E139" s="70">
        <v>132.7</v>
      </c>
      <c r="F139" s="71">
        <f t="shared" si="14"/>
        <v>398.09999999999997</v>
      </c>
      <c r="G139" s="70">
        <v>7</v>
      </c>
      <c r="H139" s="70">
        <v>106.16</v>
      </c>
      <c r="I139" s="71">
        <f t="shared" si="15"/>
        <v>743.12</v>
      </c>
      <c r="J139" s="40">
        <f t="shared" si="16"/>
        <v>1141.22</v>
      </c>
      <c r="K139" s="70">
        <v>1</v>
      </c>
      <c r="L139" s="72">
        <f t="shared" si="17"/>
        <v>828.9374529012811</v>
      </c>
      <c r="M139" s="77">
        <v>1100</v>
      </c>
    </row>
    <row r="140" spans="1:13" s="11" customFormat="1" ht="63">
      <c r="A140" s="88">
        <v>11</v>
      </c>
      <c r="B140" s="25" t="s">
        <v>281</v>
      </c>
      <c r="C140" s="25" t="s">
        <v>37</v>
      </c>
      <c r="D140" s="59">
        <v>8</v>
      </c>
      <c r="E140" s="70">
        <v>132.7</v>
      </c>
      <c r="F140" s="71">
        <f t="shared" si="14"/>
        <v>1061.6</v>
      </c>
      <c r="G140" s="59">
        <v>5</v>
      </c>
      <c r="H140" s="70">
        <v>106.16</v>
      </c>
      <c r="I140" s="71">
        <f t="shared" si="15"/>
        <v>530.8</v>
      </c>
      <c r="J140" s="40">
        <f t="shared" si="16"/>
        <v>1592.3999999999999</v>
      </c>
      <c r="K140" s="70">
        <v>1</v>
      </c>
      <c r="L140" s="72">
        <f t="shared" si="17"/>
        <v>1205.7272042200452</v>
      </c>
      <c r="M140" s="73">
        <v>1600</v>
      </c>
    </row>
    <row r="141" spans="1:13" s="12" customFormat="1" ht="47.25">
      <c r="A141" s="88">
        <v>12</v>
      </c>
      <c r="B141" s="1" t="s">
        <v>286</v>
      </c>
      <c r="C141" s="1"/>
      <c r="D141" s="70">
        <v>4</v>
      </c>
      <c r="E141" s="70">
        <v>132.7</v>
      </c>
      <c r="F141" s="71">
        <f t="shared" si="14"/>
        <v>530.8</v>
      </c>
      <c r="G141" s="70">
        <v>9</v>
      </c>
      <c r="H141" s="70">
        <v>106.16</v>
      </c>
      <c r="I141" s="71">
        <f t="shared" si="15"/>
        <v>955.4399999999999</v>
      </c>
      <c r="J141" s="40">
        <f t="shared" si="16"/>
        <v>1486.2399999999998</v>
      </c>
      <c r="K141" s="70">
        <v>1</v>
      </c>
      <c r="L141" s="72">
        <f t="shared" si="17"/>
        <v>1130.3692539562924</v>
      </c>
      <c r="M141" s="77">
        <v>1500</v>
      </c>
    </row>
    <row r="142" spans="1:13" s="12" customFormat="1" ht="63">
      <c r="A142" s="88">
        <v>13</v>
      </c>
      <c r="B142" s="1" t="s">
        <v>287</v>
      </c>
      <c r="C142" s="1" t="s">
        <v>39</v>
      </c>
      <c r="D142" s="70">
        <v>6</v>
      </c>
      <c r="E142" s="70">
        <v>132.7</v>
      </c>
      <c r="F142" s="71">
        <f t="shared" si="14"/>
        <v>796.1999999999999</v>
      </c>
      <c r="G142" s="70">
        <v>9</v>
      </c>
      <c r="H142" s="70">
        <v>106.16</v>
      </c>
      <c r="I142" s="71">
        <f t="shared" si="15"/>
        <v>955.4399999999999</v>
      </c>
      <c r="J142" s="40">
        <f t="shared" si="16"/>
        <v>1751.6399999999999</v>
      </c>
      <c r="K142" s="70">
        <v>1</v>
      </c>
      <c r="L142" s="72">
        <f t="shared" si="17"/>
        <v>1281.085154483798</v>
      </c>
      <c r="M142" s="77">
        <v>1700</v>
      </c>
    </row>
    <row r="143" spans="1:13" s="12" customFormat="1" ht="47.25">
      <c r="A143" s="88">
        <v>14</v>
      </c>
      <c r="B143" s="25" t="s">
        <v>288</v>
      </c>
      <c r="C143" s="25" t="s">
        <v>40</v>
      </c>
      <c r="D143" s="59">
        <v>4</v>
      </c>
      <c r="E143" s="70">
        <v>132.7</v>
      </c>
      <c r="F143" s="71">
        <f t="shared" si="14"/>
        <v>530.8</v>
      </c>
      <c r="G143" s="59">
        <v>19</v>
      </c>
      <c r="H143" s="70">
        <v>106.16</v>
      </c>
      <c r="I143" s="71">
        <f t="shared" si="15"/>
        <v>2017.04</v>
      </c>
      <c r="J143" s="40">
        <f t="shared" si="16"/>
        <v>2547.84</v>
      </c>
      <c r="K143" s="70">
        <v>1</v>
      </c>
      <c r="L143" s="72">
        <f t="shared" si="17"/>
        <v>1883.9487565938207</v>
      </c>
      <c r="M143" s="77">
        <v>2500</v>
      </c>
    </row>
    <row r="144" spans="1:13" s="12" customFormat="1" ht="31.5">
      <c r="A144" s="88">
        <v>15</v>
      </c>
      <c r="B144" s="1" t="s">
        <v>289</v>
      </c>
      <c r="C144" s="1" t="s">
        <v>41</v>
      </c>
      <c r="D144" s="70">
        <v>5</v>
      </c>
      <c r="E144" s="70">
        <v>132.7</v>
      </c>
      <c r="F144" s="71">
        <f t="shared" si="14"/>
        <v>663.5</v>
      </c>
      <c r="G144" s="70">
        <v>13</v>
      </c>
      <c r="H144" s="70">
        <v>106.16</v>
      </c>
      <c r="I144" s="71">
        <f t="shared" si="15"/>
        <v>1380.08</v>
      </c>
      <c r="J144" s="40">
        <f t="shared" si="16"/>
        <v>2043.58</v>
      </c>
      <c r="K144" s="70">
        <v>1</v>
      </c>
      <c r="L144" s="72">
        <f t="shared" si="17"/>
        <v>1507.1590052750566</v>
      </c>
      <c r="M144" s="77">
        <v>2000</v>
      </c>
    </row>
    <row r="145" spans="1:13" s="12" customFormat="1" ht="47.25">
      <c r="A145" s="88">
        <v>16</v>
      </c>
      <c r="B145" s="25" t="s">
        <v>290</v>
      </c>
      <c r="C145" s="25" t="s">
        <v>42</v>
      </c>
      <c r="D145" s="59">
        <v>6</v>
      </c>
      <c r="E145" s="70">
        <v>132.7</v>
      </c>
      <c r="F145" s="71">
        <f t="shared" si="14"/>
        <v>796.1999999999999</v>
      </c>
      <c r="G145" s="59">
        <v>8</v>
      </c>
      <c r="H145" s="70">
        <v>106.16</v>
      </c>
      <c r="I145" s="71">
        <f t="shared" si="15"/>
        <v>849.28</v>
      </c>
      <c r="J145" s="40">
        <f t="shared" si="16"/>
        <v>1645.48</v>
      </c>
      <c r="K145" s="70">
        <v>1</v>
      </c>
      <c r="L145" s="72">
        <f t="shared" si="17"/>
        <v>1205.7272042200452</v>
      </c>
      <c r="M145" s="77">
        <v>1600</v>
      </c>
    </row>
    <row r="146" spans="1:44" s="1" customFormat="1" ht="31.5">
      <c r="A146" s="88">
        <v>17</v>
      </c>
      <c r="B146" s="1" t="s">
        <v>291</v>
      </c>
      <c r="D146" s="70">
        <v>2</v>
      </c>
      <c r="E146" s="70">
        <v>132.7</v>
      </c>
      <c r="F146" s="71">
        <f t="shared" si="14"/>
        <v>265.4</v>
      </c>
      <c r="G146" s="70">
        <v>5</v>
      </c>
      <c r="H146" s="70">
        <v>106.16</v>
      </c>
      <c r="I146" s="71">
        <f t="shared" si="15"/>
        <v>530.8</v>
      </c>
      <c r="J146" s="40">
        <f t="shared" si="16"/>
        <v>796.1999999999999</v>
      </c>
      <c r="K146" s="70">
        <v>1</v>
      </c>
      <c r="L146" s="72">
        <f t="shared" si="17"/>
        <v>602.8636021100226</v>
      </c>
      <c r="M146" s="75">
        <v>800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</row>
    <row r="147" spans="1:13" s="12" customFormat="1" ht="47.25">
      <c r="A147" s="88">
        <v>18</v>
      </c>
      <c r="B147" s="25" t="s">
        <v>292</v>
      </c>
      <c r="C147" s="25"/>
      <c r="D147" s="59">
        <v>2</v>
      </c>
      <c r="E147" s="70">
        <v>132.7</v>
      </c>
      <c r="F147" s="71">
        <f t="shared" si="14"/>
        <v>265.4</v>
      </c>
      <c r="G147" s="59">
        <v>5</v>
      </c>
      <c r="H147" s="70">
        <v>106.16</v>
      </c>
      <c r="I147" s="71">
        <f t="shared" si="15"/>
        <v>530.8</v>
      </c>
      <c r="J147" s="40">
        <f t="shared" si="16"/>
        <v>796.1999999999999</v>
      </c>
      <c r="K147" s="70">
        <v>1</v>
      </c>
      <c r="L147" s="72">
        <f t="shared" si="17"/>
        <v>602.8636021100226</v>
      </c>
      <c r="M147" s="77">
        <v>800</v>
      </c>
    </row>
    <row r="148" spans="1:13" s="12" customFormat="1" ht="63">
      <c r="A148" s="88">
        <v>19</v>
      </c>
      <c r="B148" s="1" t="s">
        <v>279</v>
      </c>
      <c r="C148" s="1"/>
      <c r="D148" s="70">
        <v>2</v>
      </c>
      <c r="E148" s="70">
        <v>132.7</v>
      </c>
      <c r="F148" s="71">
        <f t="shared" si="14"/>
        <v>265.4</v>
      </c>
      <c r="G148" s="70">
        <v>3</v>
      </c>
      <c r="H148" s="70">
        <v>106.16</v>
      </c>
      <c r="I148" s="71">
        <f t="shared" si="15"/>
        <v>318.48</v>
      </c>
      <c r="J148" s="40">
        <f t="shared" si="16"/>
        <v>583.88</v>
      </c>
      <c r="K148" s="70">
        <v>1</v>
      </c>
      <c r="L148" s="72">
        <f t="shared" si="17"/>
        <v>452.14770158251696</v>
      </c>
      <c r="M148" s="77">
        <v>600</v>
      </c>
    </row>
    <row r="149" spans="1:13" s="11" customFormat="1" ht="31.5">
      <c r="A149" s="88">
        <v>20</v>
      </c>
      <c r="B149" s="1" t="s">
        <v>274</v>
      </c>
      <c r="C149" s="1" t="s">
        <v>34</v>
      </c>
      <c r="D149" s="70">
        <v>30</v>
      </c>
      <c r="E149" s="70">
        <v>132.7</v>
      </c>
      <c r="F149" s="71">
        <f t="shared" si="14"/>
        <v>3980.9999999999995</v>
      </c>
      <c r="G149" s="70">
        <v>62</v>
      </c>
      <c r="H149" s="70">
        <v>106.16</v>
      </c>
      <c r="I149" s="71">
        <f t="shared" si="15"/>
        <v>6581.92</v>
      </c>
      <c r="J149" s="40">
        <f t="shared" si="16"/>
        <v>10562.92</v>
      </c>
      <c r="K149" s="70">
        <v>1</v>
      </c>
      <c r="L149" s="72">
        <f t="shared" si="17"/>
        <v>8816.880180859082</v>
      </c>
      <c r="M149" s="73">
        <v>11700</v>
      </c>
    </row>
    <row r="150" spans="1:13" s="11" customFormat="1" ht="31.5">
      <c r="A150" s="88">
        <v>21</v>
      </c>
      <c r="B150" s="25" t="s">
        <v>273</v>
      </c>
      <c r="C150" s="25" t="s">
        <v>33</v>
      </c>
      <c r="D150" s="59">
        <v>37</v>
      </c>
      <c r="E150" s="70">
        <v>132.7</v>
      </c>
      <c r="F150" s="71">
        <f t="shared" si="14"/>
        <v>4909.9</v>
      </c>
      <c r="G150" s="59">
        <v>75</v>
      </c>
      <c r="H150" s="70">
        <v>106.16</v>
      </c>
      <c r="I150" s="71">
        <f t="shared" si="15"/>
        <v>7962</v>
      </c>
      <c r="J150" s="40">
        <f t="shared" si="16"/>
        <v>12871.9</v>
      </c>
      <c r="K150" s="70">
        <v>1</v>
      </c>
      <c r="L150" s="72">
        <f t="shared" si="17"/>
        <v>10550.113036925395</v>
      </c>
      <c r="M150" s="73">
        <v>14000</v>
      </c>
    </row>
    <row r="151" spans="1:13" s="11" customFormat="1" ht="31.5">
      <c r="A151" s="88">
        <v>22</v>
      </c>
      <c r="B151" s="1" t="s">
        <v>293</v>
      </c>
      <c r="C151" s="1" t="s">
        <v>43</v>
      </c>
      <c r="D151" s="70">
        <v>3</v>
      </c>
      <c r="E151" s="70">
        <v>132.7</v>
      </c>
      <c r="F151" s="71">
        <f t="shared" si="14"/>
        <v>398.09999999999997</v>
      </c>
      <c r="G151" s="70">
        <v>8</v>
      </c>
      <c r="H151" s="70">
        <v>106.16</v>
      </c>
      <c r="I151" s="71">
        <f t="shared" si="15"/>
        <v>849.28</v>
      </c>
      <c r="J151" s="40">
        <f t="shared" si="16"/>
        <v>1247.3799999999999</v>
      </c>
      <c r="K151" s="70">
        <v>1</v>
      </c>
      <c r="L151" s="72">
        <f t="shared" si="17"/>
        <v>979.6533534287868</v>
      </c>
      <c r="M151" s="73">
        <v>1300</v>
      </c>
    </row>
    <row r="152" spans="1:13" ht="31.5">
      <c r="A152" s="88">
        <v>23</v>
      </c>
      <c r="B152" s="25" t="s">
        <v>294</v>
      </c>
      <c r="C152" s="25"/>
      <c r="D152" s="70">
        <v>25</v>
      </c>
      <c r="E152" s="70">
        <v>132.7</v>
      </c>
      <c r="F152" s="71">
        <f t="shared" si="14"/>
        <v>3317.4999999999995</v>
      </c>
      <c r="G152" s="70">
        <v>30</v>
      </c>
      <c r="H152" s="70">
        <v>106.16</v>
      </c>
      <c r="I152" s="71">
        <f t="shared" si="15"/>
        <v>3184.7999999999997</v>
      </c>
      <c r="J152" s="40">
        <f t="shared" si="16"/>
        <v>6502.299999999999</v>
      </c>
      <c r="K152" s="70">
        <v>1</v>
      </c>
      <c r="L152" s="72">
        <f t="shared" si="17"/>
        <v>4898.266767143934</v>
      </c>
      <c r="M152" s="73">
        <v>6500</v>
      </c>
    </row>
    <row r="153" spans="1:13" s="11" customFormat="1" ht="47.25">
      <c r="A153" s="88">
        <v>24</v>
      </c>
      <c r="B153" s="25" t="s">
        <v>295</v>
      </c>
      <c r="C153" s="25" t="s">
        <v>44</v>
      </c>
      <c r="D153" s="70">
        <v>60</v>
      </c>
      <c r="E153" s="70">
        <v>132.7</v>
      </c>
      <c r="F153" s="71">
        <f t="shared" si="14"/>
        <v>7961.999999999999</v>
      </c>
      <c r="G153" s="70">
        <v>105</v>
      </c>
      <c r="H153" s="70">
        <v>106.16</v>
      </c>
      <c r="I153" s="71">
        <f t="shared" si="15"/>
        <v>11146.8</v>
      </c>
      <c r="J153" s="40">
        <f t="shared" si="16"/>
        <v>19108.8</v>
      </c>
      <c r="K153" s="70">
        <v>1</v>
      </c>
      <c r="L153" s="72">
        <f t="shared" si="17"/>
        <v>14318.010550113037</v>
      </c>
      <c r="M153" s="73">
        <v>19000</v>
      </c>
    </row>
    <row r="154" spans="1:13" s="12" customFormat="1" ht="31.5">
      <c r="A154" s="88">
        <v>25</v>
      </c>
      <c r="B154" s="1" t="s">
        <v>296</v>
      </c>
      <c r="C154" s="1" t="s">
        <v>45</v>
      </c>
      <c r="D154" s="70">
        <v>15</v>
      </c>
      <c r="E154" s="70">
        <v>132.7</v>
      </c>
      <c r="F154" s="71">
        <f t="shared" si="14"/>
        <v>1990.4999999999998</v>
      </c>
      <c r="G154" s="70">
        <v>21</v>
      </c>
      <c r="H154" s="70">
        <v>106.16</v>
      </c>
      <c r="I154" s="71">
        <f t="shared" si="15"/>
        <v>2229.36</v>
      </c>
      <c r="J154" s="40">
        <f t="shared" si="16"/>
        <v>4219.86</v>
      </c>
      <c r="K154" s="70">
        <v>1</v>
      </c>
      <c r="L154" s="72">
        <f t="shared" si="17"/>
        <v>3165.033911077619</v>
      </c>
      <c r="M154" s="77">
        <v>4200</v>
      </c>
    </row>
    <row r="155" spans="1:13" s="11" customFormat="1" ht="47.25">
      <c r="A155" s="88">
        <v>26</v>
      </c>
      <c r="B155" s="25" t="s">
        <v>297</v>
      </c>
      <c r="C155" s="25" t="s">
        <v>46</v>
      </c>
      <c r="D155" s="59">
        <v>3</v>
      </c>
      <c r="E155" s="70">
        <v>132.7</v>
      </c>
      <c r="F155" s="71">
        <f t="shared" si="14"/>
        <v>398.09999999999997</v>
      </c>
      <c r="G155" s="59">
        <v>30</v>
      </c>
      <c r="H155" s="70">
        <v>106.16</v>
      </c>
      <c r="I155" s="71">
        <f t="shared" si="15"/>
        <v>3184.7999999999997</v>
      </c>
      <c r="J155" s="40">
        <f t="shared" si="16"/>
        <v>3582.8999999999996</v>
      </c>
      <c r="K155" s="70">
        <v>1</v>
      </c>
      <c r="L155" s="72">
        <f t="shared" si="17"/>
        <v>2637.528259231349</v>
      </c>
      <c r="M155" s="73">
        <v>3500</v>
      </c>
    </row>
    <row r="156" spans="1:13" s="11" customFormat="1" ht="31.5">
      <c r="A156" s="88">
        <v>27</v>
      </c>
      <c r="B156" s="25" t="s">
        <v>298</v>
      </c>
      <c r="C156" s="25"/>
      <c r="D156" s="59">
        <v>5</v>
      </c>
      <c r="E156" s="70">
        <v>132.7</v>
      </c>
      <c r="F156" s="71">
        <f t="shared" si="14"/>
        <v>663.5</v>
      </c>
      <c r="G156" s="59">
        <v>6</v>
      </c>
      <c r="H156" s="70">
        <v>106.16</v>
      </c>
      <c r="I156" s="71">
        <f t="shared" si="15"/>
        <v>636.96</v>
      </c>
      <c r="J156" s="40">
        <f t="shared" si="16"/>
        <v>1300.46</v>
      </c>
      <c r="K156" s="70">
        <v>1</v>
      </c>
      <c r="L156" s="72">
        <f t="shared" si="17"/>
        <v>979.6533534287868</v>
      </c>
      <c r="M156" s="73">
        <v>1300</v>
      </c>
    </row>
    <row r="157" spans="1:13" s="11" customFormat="1" ht="31.5">
      <c r="A157" s="88">
        <v>28</v>
      </c>
      <c r="B157" s="25" t="s">
        <v>299</v>
      </c>
      <c r="C157" s="25"/>
      <c r="D157" s="59">
        <v>2</v>
      </c>
      <c r="E157" s="70">
        <v>132.7</v>
      </c>
      <c r="F157" s="71">
        <f t="shared" si="14"/>
        <v>265.4</v>
      </c>
      <c r="G157" s="59">
        <v>6</v>
      </c>
      <c r="H157" s="70">
        <v>106.16</v>
      </c>
      <c r="I157" s="71">
        <f t="shared" si="15"/>
        <v>636.96</v>
      </c>
      <c r="J157" s="40">
        <f t="shared" si="16"/>
        <v>902.36</v>
      </c>
      <c r="K157" s="70">
        <v>1</v>
      </c>
      <c r="L157" s="72">
        <f t="shared" si="17"/>
        <v>678.2215523737755</v>
      </c>
      <c r="M157" s="73">
        <v>900</v>
      </c>
    </row>
    <row r="158" spans="1:13" s="11" customFormat="1" ht="47.25">
      <c r="A158" s="88">
        <v>29</v>
      </c>
      <c r="B158" s="25" t="s">
        <v>300</v>
      </c>
      <c r="C158" s="25"/>
      <c r="D158" s="59">
        <v>3</v>
      </c>
      <c r="E158" s="70">
        <v>132.7</v>
      </c>
      <c r="F158" s="71">
        <f t="shared" si="14"/>
        <v>398.09999999999997</v>
      </c>
      <c r="G158" s="59">
        <v>8</v>
      </c>
      <c r="H158" s="70">
        <v>106.16</v>
      </c>
      <c r="I158" s="71">
        <f t="shared" si="15"/>
        <v>849.28</v>
      </c>
      <c r="J158" s="40">
        <f t="shared" si="16"/>
        <v>1247.3799999999999</v>
      </c>
      <c r="K158" s="70">
        <v>1</v>
      </c>
      <c r="L158" s="72">
        <f t="shared" si="17"/>
        <v>979.6533534287868</v>
      </c>
      <c r="M158" s="73">
        <v>1300</v>
      </c>
    </row>
    <row r="159" spans="1:13" s="12" customFormat="1" ht="31.5">
      <c r="A159" s="88">
        <v>30</v>
      </c>
      <c r="B159" s="25" t="s">
        <v>301</v>
      </c>
      <c r="C159" s="25"/>
      <c r="D159" s="59">
        <v>6</v>
      </c>
      <c r="E159" s="70">
        <v>132.7</v>
      </c>
      <c r="F159" s="71">
        <f t="shared" si="14"/>
        <v>796.1999999999999</v>
      </c>
      <c r="G159" s="59">
        <v>8</v>
      </c>
      <c r="H159" s="70">
        <v>106.16</v>
      </c>
      <c r="I159" s="71">
        <f t="shared" si="15"/>
        <v>849.28</v>
      </c>
      <c r="J159" s="40">
        <f t="shared" si="16"/>
        <v>1645.48</v>
      </c>
      <c r="K159" s="70">
        <v>1</v>
      </c>
      <c r="L159" s="72">
        <f t="shared" si="17"/>
        <v>1205.7272042200452</v>
      </c>
      <c r="M159" s="77">
        <v>1600</v>
      </c>
    </row>
    <row r="160" spans="1:13" s="11" customFormat="1" ht="63">
      <c r="A160" s="88">
        <v>31</v>
      </c>
      <c r="B160" s="1" t="s">
        <v>283</v>
      </c>
      <c r="C160" s="1"/>
      <c r="D160" s="70">
        <v>3</v>
      </c>
      <c r="E160" s="70">
        <v>132.7</v>
      </c>
      <c r="F160" s="71">
        <f t="shared" si="14"/>
        <v>398.09999999999997</v>
      </c>
      <c r="G160" s="70">
        <v>0</v>
      </c>
      <c r="H160" s="70">
        <v>106.16</v>
      </c>
      <c r="I160" s="71">
        <f t="shared" si="15"/>
        <v>0</v>
      </c>
      <c r="J160" s="40">
        <f t="shared" si="16"/>
        <v>398.09999999999997</v>
      </c>
      <c r="K160" s="70">
        <v>1</v>
      </c>
      <c r="L160" s="72">
        <f t="shared" si="17"/>
        <v>301.4318010550113</v>
      </c>
      <c r="M160" s="73">
        <v>400</v>
      </c>
    </row>
    <row r="161" spans="1:13" s="11" customFormat="1" ht="31.5">
      <c r="A161" s="88">
        <v>32</v>
      </c>
      <c r="B161" s="1" t="s">
        <v>302</v>
      </c>
      <c r="C161" s="1" t="s">
        <v>47</v>
      </c>
      <c r="D161" s="70">
        <v>6</v>
      </c>
      <c r="E161" s="70">
        <v>132.7</v>
      </c>
      <c r="F161" s="71">
        <f t="shared" si="14"/>
        <v>796.1999999999999</v>
      </c>
      <c r="G161" s="70">
        <v>8</v>
      </c>
      <c r="H161" s="70">
        <v>106.16</v>
      </c>
      <c r="I161" s="71">
        <f t="shared" si="15"/>
        <v>849.28</v>
      </c>
      <c r="J161" s="40">
        <f t="shared" si="16"/>
        <v>1645.48</v>
      </c>
      <c r="K161" s="70">
        <v>1</v>
      </c>
      <c r="L161" s="72">
        <f t="shared" si="17"/>
        <v>1205.7272042200452</v>
      </c>
      <c r="M161" s="73">
        <v>1600</v>
      </c>
    </row>
    <row r="162" spans="1:13" s="11" customFormat="1" ht="31.5">
      <c r="A162" s="88">
        <v>33</v>
      </c>
      <c r="B162" s="25" t="s">
        <v>303</v>
      </c>
      <c r="C162" s="25" t="s">
        <v>48</v>
      </c>
      <c r="D162" s="70">
        <v>3</v>
      </c>
      <c r="E162" s="70">
        <v>132.7</v>
      </c>
      <c r="F162" s="71">
        <f aca="true" t="shared" si="18" ref="F162:F178">D162*E162</f>
        <v>398.09999999999997</v>
      </c>
      <c r="G162" s="70">
        <v>4</v>
      </c>
      <c r="H162" s="70">
        <v>106.16</v>
      </c>
      <c r="I162" s="71">
        <f aca="true" t="shared" si="19" ref="I162:I178">G162*H162</f>
        <v>424.64</v>
      </c>
      <c r="J162" s="40">
        <f aca="true" t="shared" si="20" ref="J162:J178">F162+I162</f>
        <v>822.74</v>
      </c>
      <c r="K162" s="70">
        <v>1</v>
      </c>
      <c r="L162" s="72">
        <f t="shared" si="17"/>
        <v>602.8636021100226</v>
      </c>
      <c r="M162" s="73">
        <v>800</v>
      </c>
    </row>
    <row r="163" spans="1:13" s="11" customFormat="1" ht="31.5">
      <c r="A163" s="88">
        <v>34</v>
      </c>
      <c r="B163" s="25" t="s">
        <v>304</v>
      </c>
      <c r="C163" s="25" t="s">
        <v>49</v>
      </c>
      <c r="D163" s="59">
        <v>3</v>
      </c>
      <c r="E163" s="70">
        <v>132.7</v>
      </c>
      <c r="F163" s="71">
        <f t="shared" si="18"/>
        <v>398.09999999999997</v>
      </c>
      <c r="G163" s="59">
        <v>3</v>
      </c>
      <c r="H163" s="70">
        <v>106.16</v>
      </c>
      <c r="I163" s="71">
        <f t="shared" si="19"/>
        <v>318.48</v>
      </c>
      <c r="J163" s="40">
        <f t="shared" si="20"/>
        <v>716.5799999999999</v>
      </c>
      <c r="K163" s="70">
        <v>1</v>
      </c>
      <c r="L163" s="72">
        <f t="shared" si="17"/>
        <v>527.5056518462698</v>
      </c>
      <c r="M163" s="73">
        <v>700</v>
      </c>
    </row>
    <row r="164" spans="1:13" s="11" customFormat="1" ht="31.5">
      <c r="A164" s="88">
        <v>35</v>
      </c>
      <c r="B164" s="1" t="s">
        <v>305</v>
      </c>
      <c r="C164" s="1" t="s">
        <v>50</v>
      </c>
      <c r="D164" s="70">
        <v>2</v>
      </c>
      <c r="E164" s="70">
        <v>132.7</v>
      </c>
      <c r="F164" s="71">
        <f t="shared" si="18"/>
        <v>265.4</v>
      </c>
      <c r="G164" s="70">
        <v>7</v>
      </c>
      <c r="H164" s="70">
        <v>106.16</v>
      </c>
      <c r="I164" s="71">
        <f t="shared" si="19"/>
        <v>743.12</v>
      </c>
      <c r="J164" s="40">
        <f t="shared" si="20"/>
        <v>1008.52</v>
      </c>
      <c r="K164" s="70">
        <v>1</v>
      </c>
      <c r="L164" s="72">
        <f t="shared" si="17"/>
        <v>753.5795026375283</v>
      </c>
      <c r="M164" s="73">
        <v>1000</v>
      </c>
    </row>
    <row r="165" spans="1:13" s="11" customFormat="1" ht="31.5">
      <c r="A165" s="88">
        <v>36</v>
      </c>
      <c r="B165" s="1" t="s">
        <v>306</v>
      </c>
      <c r="C165" s="1" t="s">
        <v>51</v>
      </c>
      <c r="D165" s="70">
        <v>3</v>
      </c>
      <c r="E165" s="70">
        <v>132.7</v>
      </c>
      <c r="F165" s="71">
        <f t="shared" si="18"/>
        <v>398.09999999999997</v>
      </c>
      <c r="G165" s="70">
        <v>7</v>
      </c>
      <c r="H165" s="70">
        <v>106.16</v>
      </c>
      <c r="I165" s="71">
        <f t="shared" si="19"/>
        <v>743.12</v>
      </c>
      <c r="J165" s="40">
        <f t="shared" si="20"/>
        <v>1141.22</v>
      </c>
      <c r="K165" s="70">
        <v>1</v>
      </c>
      <c r="L165" s="72">
        <f t="shared" si="17"/>
        <v>828.9374529012811</v>
      </c>
      <c r="M165" s="73">
        <v>1100</v>
      </c>
    </row>
    <row r="166" spans="1:13" s="11" customFormat="1" ht="63">
      <c r="A166" s="88">
        <v>37</v>
      </c>
      <c r="B166" s="25" t="s">
        <v>275</v>
      </c>
      <c r="C166" s="25" t="s">
        <v>35</v>
      </c>
      <c r="D166" s="59">
        <v>3</v>
      </c>
      <c r="E166" s="70">
        <v>132.7</v>
      </c>
      <c r="F166" s="71">
        <f t="shared" si="18"/>
        <v>398.09999999999997</v>
      </c>
      <c r="G166" s="59">
        <v>10</v>
      </c>
      <c r="H166" s="70">
        <v>106.16</v>
      </c>
      <c r="I166" s="71">
        <f t="shared" si="19"/>
        <v>1061.6</v>
      </c>
      <c r="J166" s="40">
        <f t="shared" si="20"/>
        <v>1459.6999999999998</v>
      </c>
      <c r="K166" s="70">
        <v>1</v>
      </c>
      <c r="L166" s="72">
        <f t="shared" si="17"/>
        <v>1055.0113036925395</v>
      </c>
      <c r="M166" s="73">
        <v>1400</v>
      </c>
    </row>
    <row r="167" spans="1:13" s="11" customFormat="1" ht="47.25">
      <c r="A167" s="88">
        <v>38</v>
      </c>
      <c r="B167" s="1" t="s">
        <v>307</v>
      </c>
      <c r="C167" s="1"/>
      <c r="D167" s="70">
        <v>3</v>
      </c>
      <c r="E167" s="70">
        <v>132.7</v>
      </c>
      <c r="F167" s="71">
        <f t="shared" si="18"/>
        <v>398.09999999999997</v>
      </c>
      <c r="G167" s="70">
        <v>4</v>
      </c>
      <c r="H167" s="70">
        <v>106.16</v>
      </c>
      <c r="I167" s="71">
        <f t="shared" si="19"/>
        <v>424.64</v>
      </c>
      <c r="J167" s="40">
        <f t="shared" si="20"/>
        <v>822.74</v>
      </c>
      <c r="K167" s="70">
        <v>1</v>
      </c>
      <c r="L167" s="72">
        <f t="shared" si="17"/>
        <v>602.8636021100226</v>
      </c>
      <c r="M167" s="73">
        <v>800</v>
      </c>
    </row>
    <row r="168" spans="1:13" s="11" customFormat="1" ht="47.25">
      <c r="A168" s="88">
        <v>39</v>
      </c>
      <c r="B168" s="1" t="s">
        <v>308</v>
      </c>
      <c r="C168" s="1" t="s">
        <v>52</v>
      </c>
      <c r="D168" s="70">
        <v>6</v>
      </c>
      <c r="E168" s="70">
        <v>132.7</v>
      </c>
      <c r="F168" s="71">
        <f t="shared" si="18"/>
        <v>796.1999999999999</v>
      </c>
      <c r="G168" s="70">
        <v>36</v>
      </c>
      <c r="H168" s="70">
        <v>106.16</v>
      </c>
      <c r="I168" s="71">
        <f t="shared" si="19"/>
        <v>3821.7599999999998</v>
      </c>
      <c r="J168" s="40">
        <f t="shared" si="20"/>
        <v>4617.96</v>
      </c>
      <c r="K168" s="70">
        <v>1</v>
      </c>
      <c r="L168" s="72">
        <f t="shared" si="17"/>
        <v>3391.1077618688773</v>
      </c>
      <c r="M168" s="73">
        <v>4500</v>
      </c>
    </row>
    <row r="169" spans="1:13" s="11" customFormat="1" ht="47.25">
      <c r="A169" s="88">
        <v>40</v>
      </c>
      <c r="B169" s="1" t="s">
        <v>309</v>
      </c>
      <c r="C169" s="25" t="s">
        <v>53</v>
      </c>
      <c r="D169" s="59">
        <v>6</v>
      </c>
      <c r="E169" s="70">
        <v>132.7</v>
      </c>
      <c r="F169" s="71">
        <f t="shared" si="18"/>
        <v>796.1999999999999</v>
      </c>
      <c r="G169" s="59">
        <v>8</v>
      </c>
      <c r="H169" s="70">
        <v>106.16</v>
      </c>
      <c r="I169" s="71">
        <f t="shared" si="19"/>
        <v>849.28</v>
      </c>
      <c r="J169" s="40">
        <f t="shared" si="20"/>
        <v>1645.48</v>
      </c>
      <c r="K169" s="70">
        <v>1</v>
      </c>
      <c r="L169" s="72">
        <f t="shared" si="17"/>
        <v>1205.7272042200452</v>
      </c>
      <c r="M169" s="73">
        <v>1600</v>
      </c>
    </row>
    <row r="170" spans="1:13" s="11" customFormat="1" ht="47.25">
      <c r="A170" s="88">
        <v>41</v>
      </c>
      <c r="B170" s="25" t="s">
        <v>310</v>
      </c>
      <c r="C170" s="25" t="s">
        <v>54</v>
      </c>
      <c r="D170" s="59">
        <v>5</v>
      </c>
      <c r="E170" s="70">
        <v>132.7</v>
      </c>
      <c r="F170" s="71">
        <f t="shared" si="18"/>
        <v>663.5</v>
      </c>
      <c r="G170" s="59">
        <v>25</v>
      </c>
      <c r="H170" s="70">
        <v>106.16</v>
      </c>
      <c r="I170" s="71">
        <f t="shared" si="19"/>
        <v>2654</v>
      </c>
      <c r="J170" s="40">
        <f t="shared" si="20"/>
        <v>3317.5</v>
      </c>
      <c r="K170" s="70">
        <v>1</v>
      </c>
      <c r="L170" s="72">
        <f t="shared" si="17"/>
        <v>2486.8123587038435</v>
      </c>
      <c r="M170" s="73">
        <v>3300</v>
      </c>
    </row>
    <row r="171" spans="1:13" s="11" customFormat="1" ht="47.25">
      <c r="A171" s="88">
        <v>42</v>
      </c>
      <c r="B171" s="1" t="s">
        <v>311</v>
      </c>
      <c r="C171" s="1" t="s">
        <v>55</v>
      </c>
      <c r="D171" s="70">
        <v>4</v>
      </c>
      <c r="E171" s="70">
        <v>132.7</v>
      </c>
      <c r="F171" s="71">
        <f t="shared" si="18"/>
        <v>530.8</v>
      </c>
      <c r="G171" s="70">
        <v>14</v>
      </c>
      <c r="H171" s="70">
        <v>106.16</v>
      </c>
      <c r="I171" s="71">
        <f t="shared" si="19"/>
        <v>1486.24</v>
      </c>
      <c r="J171" s="40">
        <f t="shared" si="20"/>
        <v>2017.04</v>
      </c>
      <c r="K171" s="70">
        <v>1</v>
      </c>
      <c r="L171" s="72">
        <f t="shared" si="17"/>
        <v>1507.1590052750566</v>
      </c>
      <c r="M171" s="73">
        <v>2000</v>
      </c>
    </row>
    <row r="172" spans="1:13" s="11" customFormat="1" ht="31.5">
      <c r="A172" s="88">
        <v>43</v>
      </c>
      <c r="B172" s="25" t="s">
        <v>312</v>
      </c>
      <c r="C172" s="25" t="s">
        <v>56</v>
      </c>
      <c r="D172" s="59">
        <v>6</v>
      </c>
      <c r="E172" s="70">
        <v>132.7</v>
      </c>
      <c r="F172" s="71">
        <f t="shared" si="18"/>
        <v>796.1999999999999</v>
      </c>
      <c r="G172" s="59">
        <v>6</v>
      </c>
      <c r="H172" s="70">
        <v>106.16</v>
      </c>
      <c r="I172" s="71">
        <f t="shared" si="19"/>
        <v>636.96</v>
      </c>
      <c r="J172" s="40">
        <f t="shared" si="20"/>
        <v>1433.1599999999999</v>
      </c>
      <c r="K172" s="70">
        <v>1</v>
      </c>
      <c r="L172" s="72">
        <f t="shared" si="17"/>
        <v>1130.3692539562924</v>
      </c>
      <c r="M172" s="73">
        <v>1500</v>
      </c>
    </row>
    <row r="173" spans="1:13" s="11" customFormat="1" ht="31.5">
      <c r="A173" s="88">
        <v>44</v>
      </c>
      <c r="B173" s="25" t="s">
        <v>313</v>
      </c>
      <c r="C173" s="25"/>
      <c r="D173" s="59">
        <v>7</v>
      </c>
      <c r="E173" s="70">
        <v>132.7</v>
      </c>
      <c r="F173" s="71">
        <f t="shared" si="18"/>
        <v>928.8999999999999</v>
      </c>
      <c r="G173" s="59">
        <v>15</v>
      </c>
      <c r="H173" s="70">
        <v>106.16</v>
      </c>
      <c r="I173" s="71">
        <f t="shared" si="19"/>
        <v>1592.3999999999999</v>
      </c>
      <c r="J173" s="40">
        <f t="shared" si="20"/>
        <v>2521.2999999999997</v>
      </c>
      <c r="K173" s="70">
        <v>1</v>
      </c>
      <c r="L173" s="72">
        <f t="shared" si="17"/>
        <v>1883.9487565938207</v>
      </c>
      <c r="M173" s="73">
        <v>2500</v>
      </c>
    </row>
    <row r="174" spans="1:13" s="11" customFormat="1" ht="47.25">
      <c r="A174" s="88">
        <v>45</v>
      </c>
      <c r="B174" s="1" t="s">
        <v>314</v>
      </c>
      <c r="C174" s="1" t="s">
        <v>57</v>
      </c>
      <c r="D174" s="70">
        <v>3</v>
      </c>
      <c r="E174" s="70">
        <v>132.7</v>
      </c>
      <c r="F174" s="71">
        <f t="shared" si="18"/>
        <v>398.09999999999997</v>
      </c>
      <c r="G174" s="70">
        <v>13</v>
      </c>
      <c r="H174" s="70">
        <v>106.16</v>
      </c>
      <c r="I174" s="71">
        <f t="shared" si="19"/>
        <v>1380.08</v>
      </c>
      <c r="J174" s="40">
        <f t="shared" si="20"/>
        <v>1778.1799999999998</v>
      </c>
      <c r="K174" s="70">
        <v>1</v>
      </c>
      <c r="L174" s="72">
        <f t="shared" si="17"/>
        <v>1356.443104747551</v>
      </c>
      <c r="M174" s="73">
        <v>1800</v>
      </c>
    </row>
    <row r="175" spans="1:13" s="11" customFormat="1" ht="31.5">
      <c r="A175" s="88">
        <v>46</v>
      </c>
      <c r="B175" s="25" t="s">
        <v>315</v>
      </c>
      <c r="C175" s="25" t="s">
        <v>58</v>
      </c>
      <c r="D175" s="59">
        <v>4</v>
      </c>
      <c r="E175" s="70">
        <v>132.7</v>
      </c>
      <c r="F175" s="71">
        <f t="shared" si="18"/>
        <v>530.8</v>
      </c>
      <c r="G175" s="59">
        <v>6</v>
      </c>
      <c r="H175" s="70">
        <v>106.16</v>
      </c>
      <c r="I175" s="71">
        <f t="shared" si="19"/>
        <v>636.96</v>
      </c>
      <c r="J175" s="40">
        <f t="shared" si="20"/>
        <v>1167.76</v>
      </c>
      <c r="K175" s="70">
        <v>1</v>
      </c>
      <c r="L175" s="72">
        <f t="shared" si="17"/>
        <v>828.9374529012811</v>
      </c>
      <c r="M175" s="73">
        <v>1100</v>
      </c>
    </row>
    <row r="176" spans="1:13" s="12" customFormat="1" ht="31.5">
      <c r="A176" s="88">
        <v>47</v>
      </c>
      <c r="B176" s="25" t="s">
        <v>271</v>
      </c>
      <c r="C176" s="25" t="s">
        <v>32</v>
      </c>
      <c r="D176" s="59">
        <v>10</v>
      </c>
      <c r="E176" s="70">
        <v>132.7</v>
      </c>
      <c r="F176" s="71">
        <f t="shared" si="18"/>
        <v>1327</v>
      </c>
      <c r="G176" s="59">
        <v>9</v>
      </c>
      <c r="H176" s="70">
        <v>106.16</v>
      </c>
      <c r="I176" s="71">
        <f t="shared" si="19"/>
        <v>955.4399999999999</v>
      </c>
      <c r="J176" s="40">
        <f t="shared" si="20"/>
        <v>2282.44</v>
      </c>
      <c r="K176" s="70">
        <v>1</v>
      </c>
      <c r="L176" s="72">
        <f t="shared" si="17"/>
        <v>1657.8749058025621</v>
      </c>
      <c r="M176" s="77">
        <v>2200</v>
      </c>
    </row>
    <row r="177" spans="1:13" s="12" customFormat="1" ht="47.25">
      <c r="A177" s="88">
        <v>48</v>
      </c>
      <c r="B177" s="1" t="s">
        <v>272</v>
      </c>
      <c r="C177" s="1"/>
      <c r="D177" s="70">
        <v>10</v>
      </c>
      <c r="E177" s="70">
        <v>132.7</v>
      </c>
      <c r="F177" s="71">
        <f t="shared" si="18"/>
        <v>1327</v>
      </c>
      <c r="G177" s="70">
        <v>13</v>
      </c>
      <c r="H177" s="70">
        <v>106.16</v>
      </c>
      <c r="I177" s="71">
        <f t="shared" si="19"/>
        <v>1380.08</v>
      </c>
      <c r="J177" s="40">
        <f t="shared" si="20"/>
        <v>2707.08</v>
      </c>
      <c r="K177" s="70">
        <v>1</v>
      </c>
      <c r="L177" s="72">
        <f t="shared" si="17"/>
        <v>2034.6646571213264</v>
      </c>
      <c r="M177" s="77">
        <v>2700</v>
      </c>
    </row>
    <row r="178" spans="1:13" s="12" customFormat="1" ht="94.5">
      <c r="A178" s="88">
        <v>49</v>
      </c>
      <c r="B178" s="25" t="s">
        <v>270</v>
      </c>
      <c r="C178" s="25" t="s">
        <v>31</v>
      </c>
      <c r="D178" s="70">
        <v>10</v>
      </c>
      <c r="E178" s="70">
        <v>132.7</v>
      </c>
      <c r="F178" s="71">
        <f t="shared" si="18"/>
        <v>1327</v>
      </c>
      <c r="G178" s="70">
        <v>12</v>
      </c>
      <c r="H178" s="70">
        <v>106.16</v>
      </c>
      <c r="I178" s="71">
        <f t="shared" si="19"/>
        <v>1273.92</v>
      </c>
      <c r="J178" s="40">
        <f t="shared" si="20"/>
        <v>2600.92</v>
      </c>
      <c r="K178" s="70">
        <v>1</v>
      </c>
      <c r="L178" s="72">
        <f t="shared" si="17"/>
        <v>1959.3067068575735</v>
      </c>
      <c r="M178" s="77">
        <v>2600</v>
      </c>
    </row>
    <row r="179" spans="1:13" s="12" customFormat="1" ht="31.5">
      <c r="A179" s="88"/>
      <c r="B179" s="25" t="s">
        <v>546</v>
      </c>
      <c r="C179" s="25"/>
      <c r="D179" s="70"/>
      <c r="E179" s="70"/>
      <c r="F179" s="71"/>
      <c r="G179" s="70"/>
      <c r="H179" s="70"/>
      <c r="I179" s="71"/>
      <c r="J179" s="40"/>
      <c r="K179" s="70"/>
      <c r="L179" s="72">
        <f t="shared" si="17"/>
        <v>3767.8975131876414</v>
      </c>
      <c r="M179" s="77">
        <v>5000</v>
      </c>
    </row>
    <row r="180" spans="1:13" ht="67.5" customHeight="1">
      <c r="A180" s="82"/>
      <c r="B180" s="82"/>
      <c r="C180" s="82"/>
      <c r="D180" s="37"/>
      <c r="E180" s="37"/>
      <c r="F180" s="83"/>
      <c r="G180" s="37"/>
      <c r="H180" s="37"/>
      <c r="I180" s="84"/>
      <c r="J180" s="85">
        <f>SUM(J8:J178)</f>
        <v>329998.3599999998</v>
      </c>
      <c r="K180" s="84" t="s">
        <v>87</v>
      </c>
      <c r="L180" s="86">
        <f>SUM(L8:L179)</f>
        <v>256217.03089675953</v>
      </c>
      <c r="M180" s="87">
        <f>SUM(M8:M179)</f>
        <v>340000</v>
      </c>
    </row>
  </sheetData>
  <sheetProtection/>
  <autoFilter ref="A7:K180"/>
  <mergeCells count="4">
    <mergeCell ref="A3:M3"/>
    <mergeCell ref="A4:M4"/>
    <mergeCell ref="A5:M5"/>
    <mergeCell ref="A129:M129"/>
  </mergeCells>
  <hyperlinks>
    <hyperlink ref="C8" r:id="rId1" display="mailto:acs@beniculturali.it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ettorre</dc:creator>
  <cp:keywords/>
  <dc:description/>
  <cp:lastModifiedBy>Fabio Pagano</cp:lastModifiedBy>
  <cp:lastPrinted>2017-04-21T08:45:45Z</cp:lastPrinted>
  <dcterms:created xsi:type="dcterms:W3CDTF">2013-07-24T14:55:42Z</dcterms:created>
  <dcterms:modified xsi:type="dcterms:W3CDTF">2017-05-08T13:32:23Z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345fed89-ae93-4ade-a88a-95b039bab773</vt:lpwstr>
  </property>
</Properties>
</file>